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022 Nicholas/6.0  Bid Ph_Furniture/6.02  Bid Addenda/Addm 1/"/>
    </mc:Choice>
  </mc:AlternateContent>
  <xr:revisionPtr revIDLastSave="9" documentId="13_ncr:1_{9A6079B3-818E-4056-B5B2-1718FC001B6F}" xr6:coauthVersionLast="47" xr6:coauthVersionMax="47" xr10:uidLastSave="{63F6C8A1-2AA8-4CCA-B0C1-5D224043B180}"/>
  <bookViews>
    <workbookView xWindow="-110" yWindow="-110" windowWidth="19420" windowHeight="10420" activeTab="1" xr2:uid="{0F6FCB15-E5CD-4DCA-A3CC-74AC011F22AF}"/>
  </bookViews>
  <sheets>
    <sheet name="Proposal Form B Overview" sheetId="4" r:id="rId1"/>
    <sheet name="Proposal Form B Qtys" sheetId="1" r:id="rId2"/>
    <sheet name="For Reference Furniture Catalog" sheetId="2" r:id="rId3"/>
  </sheets>
  <externalReferences>
    <externalReference r:id="rId4"/>
  </externalReferences>
  <definedNames>
    <definedName name="Building_A">'Proposal Form B Qtys'!$A$1:$H$100</definedName>
    <definedName name="_xlnm.Print_Area" localSheetId="0">'Proposal Form B Overview'!$A$1:$E$39</definedName>
    <definedName name="_xlnm.Print_Titles" localSheetId="1">'Proposal Form B Qtys'!$1:$1</definedName>
    <definedName name="Product_Code_Dropdown" localSheetId="0">[1]!Furniture_Catalog[Product Code]</definedName>
    <definedName name="Product_Code_Dropdown">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569" i="1"/>
  <c r="H568" i="1"/>
  <c r="H567" i="1"/>
  <c r="H566" i="1"/>
  <c r="H565" i="1"/>
  <c r="H564" i="1"/>
  <c r="H563" i="1"/>
  <c r="H562" i="1"/>
  <c r="H559" i="1"/>
  <c r="H558" i="1"/>
  <c r="H557" i="1"/>
  <c r="H556" i="1"/>
  <c r="H555" i="1"/>
  <c r="H554" i="1"/>
  <c r="H553" i="1"/>
  <c r="H552" i="1"/>
  <c r="H551" i="1"/>
  <c r="H550" i="1"/>
  <c r="H546" i="1"/>
  <c r="H547" i="1"/>
  <c r="H545" i="1"/>
  <c r="H518" i="1"/>
  <c r="H517" i="1"/>
  <c r="H516" i="1"/>
  <c r="H515" i="1"/>
  <c r="H512" i="1"/>
  <c r="H511" i="1"/>
  <c r="H542" i="1"/>
  <c r="H529" i="1"/>
  <c r="H528" i="1"/>
  <c r="H527" i="1"/>
  <c r="H526" i="1"/>
  <c r="H525" i="1"/>
  <c r="H524" i="1"/>
  <c r="H523" i="1"/>
  <c r="H522" i="1"/>
  <c r="H521" i="1"/>
  <c r="H541" i="1"/>
  <c r="H540" i="1"/>
  <c r="H539" i="1"/>
  <c r="H538" i="1"/>
  <c r="H537" i="1"/>
  <c r="H536" i="1"/>
  <c r="H535" i="1"/>
  <c r="H534" i="1"/>
  <c r="H533" i="1"/>
  <c r="H532" i="1"/>
  <c r="H508" i="1"/>
  <c r="H507" i="1"/>
  <c r="H506" i="1"/>
  <c r="H505" i="1"/>
  <c r="H504" i="1"/>
  <c r="H503" i="1"/>
  <c r="H502" i="1"/>
  <c r="H501" i="1"/>
  <c r="H500" i="1"/>
  <c r="H499" i="1"/>
  <c r="H496" i="1"/>
  <c r="H495" i="1"/>
  <c r="H494" i="1"/>
  <c r="H493" i="1"/>
  <c r="H492" i="1"/>
  <c r="H491" i="1"/>
  <c r="H450" i="1"/>
  <c r="H449" i="1"/>
  <c r="H448" i="1"/>
  <c r="H447" i="1"/>
  <c r="H446" i="1"/>
  <c r="H445" i="1"/>
  <c r="H430" i="1"/>
  <c r="H429" i="1"/>
  <c r="H428" i="1"/>
  <c r="H427" i="1"/>
  <c r="H426" i="1"/>
  <c r="H425" i="1"/>
  <c r="H422" i="1"/>
  <c r="H421" i="1"/>
  <c r="H420" i="1"/>
  <c r="H419" i="1"/>
  <c r="H418" i="1"/>
  <c r="H417" i="1"/>
  <c r="H416" i="1"/>
  <c r="H415" i="1"/>
  <c r="H412" i="1"/>
  <c r="H411" i="1"/>
  <c r="H410" i="1"/>
  <c r="H409" i="1"/>
  <c r="H408" i="1"/>
  <c r="H407" i="1"/>
  <c r="H406" i="1"/>
  <c r="H405" i="1"/>
  <c r="H402" i="1"/>
  <c r="H401" i="1"/>
  <c r="H400" i="1"/>
  <c r="H399" i="1"/>
  <c r="H398" i="1"/>
  <c r="H397" i="1"/>
  <c r="H396" i="1"/>
  <c r="H395" i="1"/>
  <c r="H392" i="1"/>
  <c r="H391" i="1"/>
  <c r="H390" i="1"/>
  <c r="H389" i="1"/>
  <c r="H388" i="1"/>
  <c r="H387" i="1"/>
  <c r="H386" i="1"/>
  <c r="H385" i="1"/>
  <c r="H384" i="1"/>
  <c r="H383" i="1"/>
  <c r="H380" i="1"/>
  <c r="H379" i="1"/>
  <c r="H378" i="1"/>
  <c r="H377" i="1"/>
  <c r="H376" i="1"/>
  <c r="H375" i="1"/>
  <c r="H374" i="1"/>
  <c r="H373" i="1"/>
  <c r="H372" i="1"/>
  <c r="H371" i="1"/>
  <c r="H442" i="1"/>
  <c r="H441" i="1"/>
  <c r="H440" i="1"/>
  <c r="H439" i="1"/>
  <c r="H438" i="1"/>
  <c r="H437" i="1"/>
  <c r="H436" i="1"/>
  <c r="H435" i="1"/>
  <c r="H434" i="1"/>
  <c r="H433" i="1"/>
  <c r="H462" i="1"/>
  <c r="H461" i="1"/>
  <c r="H460" i="1"/>
  <c r="H459" i="1"/>
  <c r="H458" i="1"/>
  <c r="H457" i="1"/>
  <c r="H456" i="1"/>
  <c r="H455" i="1"/>
  <c r="H454" i="1"/>
  <c r="H453" i="1"/>
  <c r="H488" i="1"/>
  <c r="H487" i="1"/>
  <c r="H486" i="1"/>
  <c r="H485" i="1"/>
  <c r="H484" i="1"/>
  <c r="H483" i="1"/>
  <c r="H482" i="1"/>
  <c r="H481" i="1"/>
  <c r="H480" i="1"/>
  <c r="H479" i="1"/>
  <c r="H478" i="1"/>
  <c r="H475" i="1"/>
  <c r="H474" i="1"/>
  <c r="H473" i="1"/>
  <c r="H472" i="1"/>
  <c r="H471" i="1"/>
  <c r="H470" i="1"/>
  <c r="H469" i="1"/>
  <c r="H468" i="1"/>
  <c r="H467" i="1"/>
  <c r="H466" i="1"/>
  <c r="H465" i="1"/>
  <c r="H368" i="1"/>
  <c r="H367" i="1"/>
  <c r="H366" i="1"/>
  <c r="H365" i="1"/>
  <c r="H364" i="1"/>
  <c r="H363" i="1"/>
  <c r="H362" i="1"/>
  <c r="H361" i="1"/>
  <c r="H360" i="1"/>
  <c r="H359" i="1"/>
  <c r="H358" i="1"/>
  <c r="H355" i="1"/>
  <c r="H354" i="1"/>
  <c r="H353" i="1"/>
  <c r="H352" i="1"/>
  <c r="H351" i="1"/>
  <c r="H350" i="1"/>
  <c r="H349" i="1"/>
  <c r="H348" i="1"/>
  <c r="H347" i="1"/>
  <c r="H346" i="1"/>
  <c r="H345" i="1"/>
  <c r="H342" i="1"/>
  <c r="H341" i="1"/>
  <c r="H328" i="1"/>
  <c r="H327" i="1"/>
  <c r="H326" i="1"/>
  <c r="H325" i="1"/>
  <c r="H324" i="1"/>
  <c r="H323" i="1"/>
  <c r="H338" i="1"/>
  <c r="H337" i="1"/>
  <c r="H336" i="1"/>
  <c r="H335" i="1"/>
  <c r="H334" i="1"/>
  <c r="H333" i="1"/>
  <c r="H332" i="1"/>
  <c r="H331" i="1"/>
  <c r="H320" i="1"/>
  <c r="H319" i="1"/>
  <c r="H318" i="1"/>
  <c r="H317" i="1"/>
  <c r="H316" i="1"/>
  <c r="H315" i="1"/>
  <c r="H314" i="1"/>
  <c r="H313" i="1"/>
  <c r="H310" i="1"/>
  <c r="H309" i="1"/>
  <c r="H308" i="1"/>
  <c r="H307" i="1"/>
  <c r="H306" i="1"/>
  <c r="H305" i="1"/>
  <c r="H304" i="1"/>
  <c r="H303" i="1"/>
  <c r="H287" i="1"/>
  <c r="H286" i="1"/>
  <c r="H285" i="1"/>
  <c r="H284" i="1"/>
  <c r="H283" i="1"/>
  <c r="H282" i="1"/>
  <c r="H256" i="1"/>
  <c r="H255" i="1"/>
  <c r="H254" i="1"/>
  <c r="H253" i="1"/>
  <c r="H252" i="1"/>
  <c r="H251" i="1"/>
  <c r="H238" i="1"/>
  <c r="H237" i="1"/>
  <c r="H236" i="1"/>
  <c r="H235" i="1"/>
  <c r="H234" i="1"/>
  <c r="H233" i="1"/>
  <c r="H232" i="1"/>
  <c r="H231" i="1"/>
  <c r="H248" i="1"/>
  <c r="H247" i="1"/>
  <c r="H246" i="1"/>
  <c r="H245" i="1"/>
  <c r="H244" i="1"/>
  <c r="H243" i="1"/>
  <c r="H242" i="1"/>
  <c r="H241" i="1"/>
  <c r="H266" i="1"/>
  <c r="H265" i="1"/>
  <c r="H264" i="1"/>
  <c r="H263" i="1"/>
  <c r="H262" i="1"/>
  <c r="H261" i="1"/>
  <c r="H260" i="1"/>
  <c r="H259" i="1"/>
  <c r="H300" i="1"/>
  <c r="H299" i="1"/>
  <c r="H298" i="1"/>
  <c r="H297" i="1"/>
  <c r="H296" i="1"/>
  <c r="H295" i="1"/>
  <c r="H294" i="1"/>
  <c r="H293" i="1"/>
  <c r="H292" i="1"/>
  <c r="H291" i="1"/>
  <c r="H290" i="1"/>
  <c r="H279" i="1"/>
  <c r="H278" i="1"/>
  <c r="H277" i="1"/>
  <c r="H276" i="1"/>
  <c r="H275" i="1"/>
  <c r="H274" i="1"/>
  <c r="H273" i="1"/>
  <c r="H272" i="1"/>
  <c r="H271" i="1"/>
  <c r="H270" i="1"/>
  <c r="H269" i="1"/>
  <c r="H228" i="1"/>
  <c r="H227" i="1"/>
  <c r="H226" i="1"/>
  <c r="H225" i="1"/>
  <c r="H224" i="1"/>
  <c r="H223" i="1"/>
  <c r="H222" i="1"/>
  <c r="H221" i="1"/>
  <c r="H220" i="1"/>
  <c r="H219" i="1"/>
  <c r="H218" i="1"/>
  <c r="H215" i="1"/>
  <c r="H214" i="1"/>
  <c r="H213" i="1"/>
  <c r="H212" i="1"/>
  <c r="H211" i="1"/>
  <c r="H210" i="1"/>
  <c r="H209" i="1"/>
  <c r="H208" i="1"/>
  <c r="H207" i="1"/>
  <c r="H206" i="1"/>
  <c r="H205" i="1"/>
  <c r="H202" i="1"/>
  <c r="H201" i="1"/>
  <c r="H143" i="1"/>
  <c r="H142" i="1"/>
  <c r="H181" i="1"/>
  <c r="H180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99" i="1"/>
  <c r="H96" i="1"/>
  <c r="H95" i="1"/>
  <c r="H94" i="1"/>
  <c r="H91" i="1"/>
  <c r="H90" i="1"/>
  <c r="H89" i="1"/>
  <c r="H88" i="1"/>
  <c r="H87" i="1"/>
  <c r="H84" i="1"/>
  <c r="H83" i="1"/>
  <c r="H80" i="1"/>
  <c r="H77" i="1"/>
  <c r="H76" i="1"/>
  <c r="H75" i="1"/>
  <c r="H74" i="1"/>
  <c r="H71" i="1"/>
  <c r="H70" i="1"/>
  <c r="H69" i="1"/>
  <c r="H66" i="1"/>
  <c r="H65" i="1"/>
  <c r="H64" i="1"/>
  <c r="H63" i="1"/>
  <c r="H62" i="1"/>
  <c r="H59" i="1"/>
  <c r="H58" i="1"/>
  <c r="H55" i="1"/>
  <c r="H54" i="1"/>
  <c r="H53" i="1"/>
  <c r="H52" i="1"/>
  <c r="H49" i="1"/>
  <c r="H48" i="1"/>
  <c r="H47" i="1"/>
  <c r="H46" i="1"/>
  <c r="H45" i="1"/>
  <c r="H42" i="1"/>
  <c r="H41" i="1"/>
  <c r="H40" i="1"/>
  <c r="H39" i="1"/>
  <c r="H38" i="1"/>
  <c r="H35" i="1"/>
  <c r="H34" i="1"/>
  <c r="H33" i="1"/>
  <c r="H32" i="1"/>
  <c r="H31" i="1"/>
  <c r="H28" i="1"/>
  <c r="H27" i="1"/>
  <c r="H26" i="1"/>
  <c r="H25" i="1"/>
  <c r="H24" i="1"/>
  <c r="H23" i="1"/>
  <c r="H20" i="1"/>
  <c r="H19" i="1"/>
  <c r="H18" i="1"/>
  <c r="H17" i="1"/>
  <c r="H16" i="1"/>
  <c r="H13" i="1"/>
  <c r="H12" i="1"/>
  <c r="H11" i="1"/>
  <c r="H10" i="1"/>
  <c r="H9" i="1"/>
  <c r="H8" i="1"/>
  <c r="H7" i="1"/>
  <c r="H4" i="1"/>
  <c r="G538" i="1"/>
  <c r="G418" i="1"/>
  <c r="G569" i="1"/>
  <c r="F569" i="1"/>
  <c r="E569" i="1"/>
  <c r="D569" i="1"/>
  <c r="C569" i="1"/>
  <c r="G568" i="1"/>
  <c r="F568" i="1"/>
  <c r="E568" i="1"/>
  <c r="D568" i="1"/>
  <c r="C568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F559" i="1"/>
  <c r="E559" i="1"/>
  <c r="D559" i="1"/>
  <c r="C559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F542" i="1"/>
  <c r="E542" i="1"/>
  <c r="D542" i="1"/>
  <c r="C542" i="1"/>
  <c r="F541" i="1"/>
  <c r="E541" i="1"/>
  <c r="D541" i="1"/>
  <c r="C541" i="1"/>
  <c r="F558" i="1"/>
  <c r="E558" i="1"/>
  <c r="D558" i="1"/>
  <c r="C558" i="1"/>
  <c r="F557" i="1"/>
  <c r="E557" i="1"/>
  <c r="D557" i="1"/>
  <c r="C557" i="1"/>
  <c r="F556" i="1"/>
  <c r="E556" i="1"/>
  <c r="D556" i="1"/>
  <c r="C556" i="1"/>
  <c r="E555" i="1"/>
  <c r="D555" i="1"/>
  <c r="C555" i="1"/>
  <c r="G554" i="1"/>
  <c r="F554" i="1"/>
  <c r="E554" i="1"/>
  <c r="D554" i="1"/>
  <c r="C554" i="1"/>
  <c r="F553" i="1"/>
  <c r="E553" i="1"/>
  <c r="D553" i="1"/>
  <c r="C553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F540" i="1"/>
  <c r="E540" i="1"/>
  <c r="D540" i="1"/>
  <c r="C540" i="1"/>
  <c r="G539" i="1"/>
  <c r="F539" i="1"/>
  <c r="E539" i="1"/>
  <c r="D539" i="1"/>
  <c r="C539" i="1"/>
  <c r="F538" i="1"/>
  <c r="E538" i="1"/>
  <c r="D538" i="1"/>
  <c r="C538" i="1"/>
  <c r="F537" i="1"/>
  <c r="E537" i="1"/>
  <c r="D537" i="1"/>
  <c r="C537" i="1"/>
  <c r="G536" i="1"/>
  <c r="F536" i="1"/>
  <c r="E536" i="1"/>
  <c r="D536" i="1"/>
  <c r="C536" i="1"/>
  <c r="F535" i="1"/>
  <c r="E535" i="1"/>
  <c r="D535" i="1"/>
  <c r="C535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F529" i="1"/>
  <c r="E529" i="1"/>
  <c r="D529" i="1"/>
  <c r="C529" i="1"/>
  <c r="F528" i="1"/>
  <c r="E528" i="1"/>
  <c r="D528" i="1"/>
  <c r="C528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E512" i="1"/>
  <c r="D512" i="1"/>
  <c r="C512" i="1"/>
  <c r="G511" i="1"/>
  <c r="F511" i="1"/>
  <c r="E511" i="1"/>
  <c r="D511" i="1"/>
  <c r="C511" i="1"/>
  <c r="G508" i="1"/>
  <c r="F508" i="1"/>
  <c r="E508" i="1"/>
  <c r="D508" i="1"/>
  <c r="C508" i="1"/>
  <c r="G507" i="1"/>
  <c r="F507" i="1"/>
  <c r="E507" i="1"/>
  <c r="D507" i="1"/>
  <c r="C507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F503" i="1"/>
  <c r="E503" i="1"/>
  <c r="D503" i="1"/>
  <c r="C503" i="1"/>
  <c r="F502" i="1"/>
  <c r="E502" i="1"/>
  <c r="D502" i="1"/>
  <c r="C502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6" i="1"/>
  <c r="G450" i="1"/>
  <c r="G430" i="1"/>
  <c r="G422" i="1"/>
  <c r="G421" i="1"/>
  <c r="G419" i="1"/>
  <c r="G416" i="1"/>
  <c r="G415" i="1"/>
  <c r="G412" i="1"/>
  <c r="G411" i="1"/>
  <c r="G409" i="1"/>
  <c r="G408" i="1"/>
  <c r="G406" i="1"/>
  <c r="G405" i="1"/>
  <c r="G402" i="1"/>
  <c r="G401" i="1"/>
  <c r="G399" i="1"/>
  <c r="G398" i="1"/>
  <c r="G396" i="1"/>
  <c r="G395" i="1"/>
  <c r="G380" i="1"/>
  <c r="G379" i="1"/>
  <c r="G377" i="1"/>
  <c r="G376" i="1"/>
  <c r="G372" i="1"/>
  <c r="G371" i="1"/>
  <c r="G392" i="1"/>
  <c r="G391" i="1"/>
  <c r="G389" i="1"/>
  <c r="G388" i="1"/>
  <c r="G384" i="1"/>
  <c r="G383" i="1"/>
  <c r="G442" i="1"/>
  <c r="G441" i="1"/>
  <c r="G439" i="1"/>
  <c r="G438" i="1"/>
  <c r="G434" i="1"/>
  <c r="G433" i="1"/>
  <c r="G462" i="1"/>
  <c r="G461" i="1"/>
  <c r="G459" i="1"/>
  <c r="G458" i="1"/>
  <c r="G454" i="1"/>
  <c r="G453" i="1"/>
  <c r="G487" i="1"/>
  <c r="G486" i="1"/>
  <c r="G484" i="1"/>
  <c r="G483" i="1"/>
  <c r="G479" i="1"/>
  <c r="G478" i="1"/>
  <c r="G474" i="1"/>
  <c r="G473" i="1"/>
  <c r="G471" i="1"/>
  <c r="G470" i="1"/>
  <c r="G466" i="1"/>
  <c r="G465" i="1"/>
  <c r="G367" i="1"/>
  <c r="G366" i="1"/>
  <c r="G364" i="1"/>
  <c r="G363" i="1"/>
  <c r="G359" i="1"/>
  <c r="G358" i="1"/>
  <c r="G354" i="1"/>
  <c r="G353" i="1"/>
  <c r="G351" i="1"/>
  <c r="G350" i="1"/>
  <c r="G346" i="1"/>
  <c r="G345" i="1"/>
  <c r="G341" i="1"/>
  <c r="G328" i="1"/>
  <c r="G338" i="1"/>
  <c r="G337" i="1"/>
  <c r="G335" i="1"/>
  <c r="G334" i="1"/>
  <c r="G332" i="1"/>
  <c r="G331" i="1"/>
  <c r="G320" i="1"/>
  <c r="G319" i="1"/>
  <c r="G317" i="1"/>
  <c r="G316" i="1"/>
  <c r="G314" i="1"/>
  <c r="G313" i="1"/>
  <c r="G310" i="1"/>
  <c r="G309" i="1"/>
  <c r="G307" i="1"/>
  <c r="G306" i="1"/>
  <c r="G304" i="1"/>
  <c r="G303" i="1"/>
  <c r="G266" i="1"/>
  <c r="G265" i="1"/>
  <c r="G263" i="1"/>
  <c r="G262" i="1"/>
  <c r="G260" i="1"/>
  <c r="G259" i="1"/>
  <c r="G248" i="1"/>
  <c r="G247" i="1"/>
  <c r="G245" i="1"/>
  <c r="G244" i="1"/>
  <c r="G242" i="1"/>
  <c r="G241" i="1"/>
  <c r="G238" i="1"/>
  <c r="G237" i="1"/>
  <c r="G235" i="1"/>
  <c r="G234" i="1"/>
  <c r="G232" i="1"/>
  <c r="G231" i="1"/>
  <c r="G256" i="1"/>
  <c r="G287" i="1"/>
  <c r="G299" i="1"/>
  <c r="G298" i="1"/>
  <c r="G296" i="1"/>
  <c r="G295" i="1"/>
  <c r="G291" i="1"/>
  <c r="G290" i="1"/>
  <c r="G278" i="1"/>
  <c r="G277" i="1"/>
  <c r="G275" i="1"/>
  <c r="G274" i="1"/>
  <c r="G270" i="1"/>
  <c r="G269" i="1"/>
  <c r="G227" i="1"/>
  <c r="G226" i="1"/>
  <c r="G224" i="1"/>
  <c r="G223" i="1"/>
  <c r="G219" i="1"/>
  <c r="G218" i="1"/>
  <c r="G214" i="1"/>
  <c r="G213" i="1"/>
  <c r="G211" i="1"/>
  <c r="G210" i="1"/>
  <c r="G206" i="1"/>
  <c r="G205" i="1"/>
  <c r="G201" i="1"/>
  <c r="G180" i="1"/>
  <c r="G195" i="1"/>
  <c r="G194" i="1"/>
  <c r="G191" i="1"/>
  <c r="G185" i="1"/>
  <c r="G184" i="1"/>
  <c r="G174" i="1"/>
  <c r="G173" i="1"/>
  <c r="G170" i="1"/>
  <c r="G164" i="1"/>
  <c r="G163" i="1"/>
  <c r="G157" i="1"/>
  <c r="G156" i="1"/>
  <c r="G153" i="1"/>
  <c r="G147" i="1"/>
  <c r="G146" i="1"/>
  <c r="G142" i="1"/>
  <c r="G132" i="1"/>
  <c r="G131" i="1"/>
  <c r="G128" i="1"/>
  <c r="G125" i="1"/>
  <c r="G123" i="1"/>
  <c r="G122" i="1"/>
  <c r="G112" i="1"/>
  <c r="G111" i="1"/>
  <c r="G108" i="1"/>
  <c r="G105" i="1"/>
  <c r="G103" i="1"/>
  <c r="G102" i="1"/>
  <c r="G99" i="1"/>
  <c r="G90" i="1"/>
  <c r="G88" i="1"/>
  <c r="G87" i="1"/>
  <c r="G84" i="1"/>
  <c r="G80" i="1"/>
  <c r="G76" i="1"/>
  <c r="G75" i="1"/>
  <c r="G71" i="1"/>
  <c r="G69" i="1"/>
  <c r="G66" i="1"/>
  <c r="G63" i="1"/>
  <c r="G62" i="1"/>
  <c r="G58" i="1"/>
  <c r="G52" i="1"/>
  <c r="G49" i="1"/>
  <c r="G48" i="1"/>
  <c r="G47" i="1"/>
  <c r="G46" i="1"/>
  <c r="G45" i="1"/>
  <c r="G42" i="1"/>
  <c r="G41" i="1"/>
  <c r="G40" i="1"/>
  <c r="G39" i="1"/>
  <c r="G38" i="1"/>
  <c r="G35" i="1"/>
  <c r="G34" i="1"/>
  <c r="G33" i="1"/>
  <c r="G32" i="1"/>
  <c r="G31" i="1"/>
  <c r="G25" i="1"/>
  <c r="G17" i="1"/>
  <c r="G11" i="1"/>
  <c r="G10" i="1"/>
  <c r="G9" i="1"/>
  <c r="G8" i="1"/>
  <c r="G7" i="1"/>
  <c r="G3" i="1"/>
  <c r="F496" i="1"/>
  <c r="E496" i="1"/>
  <c r="D496" i="1"/>
  <c r="C496" i="1"/>
  <c r="F495" i="1"/>
  <c r="E495" i="1"/>
  <c r="D495" i="1"/>
  <c r="C495" i="1"/>
  <c r="F494" i="1"/>
  <c r="E494" i="1"/>
  <c r="D494" i="1"/>
  <c r="C494" i="1"/>
  <c r="F493" i="1"/>
  <c r="E493" i="1"/>
  <c r="D493" i="1"/>
  <c r="C493" i="1"/>
  <c r="F492" i="1"/>
  <c r="E492" i="1"/>
  <c r="D492" i="1"/>
  <c r="C492" i="1"/>
  <c r="F491" i="1"/>
  <c r="E491" i="1"/>
  <c r="D491" i="1"/>
  <c r="C491" i="1"/>
  <c r="F488" i="1"/>
  <c r="E488" i="1"/>
  <c r="D488" i="1"/>
  <c r="C488" i="1"/>
  <c r="F487" i="1"/>
  <c r="E487" i="1"/>
  <c r="D487" i="1"/>
  <c r="C487" i="1"/>
  <c r="F486" i="1"/>
  <c r="E486" i="1"/>
  <c r="D486" i="1"/>
  <c r="C486" i="1"/>
  <c r="F485" i="1"/>
  <c r="E485" i="1"/>
  <c r="D485" i="1"/>
  <c r="C485" i="1"/>
  <c r="F484" i="1"/>
  <c r="E484" i="1"/>
  <c r="D484" i="1"/>
  <c r="C484" i="1"/>
  <c r="F483" i="1"/>
  <c r="E483" i="1"/>
  <c r="D483" i="1"/>
  <c r="C483" i="1"/>
  <c r="F482" i="1"/>
  <c r="E482" i="1"/>
  <c r="D482" i="1"/>
  <c r="C482" i="1"/>
  <c r="F481" i="1"/>
  <c r="E481" i="1"/>
  <c r="D481" i="1"/>
  <c r="C481" i="1"/>
  <c r="F480" i="1"/>
  <c r="E480" i="1"/>
  <c r="D480" i="1"/>
  <c r="C480" i="1"/>
  <c r="F479" i="1"/>
  <c r="E479" i="1"/>
  <c r="D479" i="1"/>
  <c r="C479" i="1"/>
  <c r="F478" i="1"/>
  <c r="E478" i="1"/>
  <c r="D478" i="1"/>
  <c r="C478" i="1"/>
  <c r="F475" i="1"/>
  <c r="E475" i="1"/>
  <c r="D475" i="1"/>
  <c r="C475" i="1"/>
  <c r="F474" i="1"/>
  <c r="E474" i="1"/>
  <c r="D474" i="1"/>
  <c r="C474" i="1"/>
  <c r="F473" i="1"/>
  <c r="E473" i="1"/>
  <c r="D473" i="1"/>
  <c r="C473" i="1"/>
  <c r="F472" i="1"/>
  <c r="E472" i="1"/>
  <c r="D472" i="1"/>
  <c r="C472" i="1"/>
  <c r="F471" i="1"/>
  <c r="E471" i="1"/>
  <c r="D471" i="1"/>
  <c r="C471" i="1"/>
  <c r="F470" i="1"/>
  <c r="E470" i="1"/>
  <c r="D470" i="1"/>
  <c r="C470" i="1"/>
  <c r="F469" i="1"/>
  <c r="E469" i="1"/>
  <c r="D469" i="1"/>
  <c r="C469" i="1"/>
  <c r="F468" i="1"/>
  <c r="E468" i="1"/>
  <c r="D468" i="1"/>
  <c r="C468" i="1"/>
  <c r="F467" i="1"/>
  <c r="E467" i="1"/>
  <c r="D467" i="1"/>
  <c r="C467" i="1"/>
  <c r="F466" i="1"/>
  <c r="E466" i="1"/>
  <c r="D466" i="1"/>
  <c r="C466" i="1"/>
  <c r="F465" i="1"/>
  <c r="E465" i="1"/>
  <c r="D465" i="1"/>
  <c r="C465" i="1"/>
  <c r="F462" i="1"/>
  <c r="E462" i="1"/>
  <c r="D462" i="1"/>
  <c r="C462" i="1"/>
  <c r="F461" i="1"/>
  <c r="E461" i="1"/>
  <c r="D461" i="1"/>
  <c r="C461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F453" i="1"/>
  <c r="E453" i="1"/>
  <c r="D453" i="1"/>
  <c r="C453" i="1"/>
  <c r="F450" i="1"/>
  <c r="E450" i="1"/>
  <c r="D450" i="1"/>
  <c r="C450" i="1"/>
  <c r="F449" i="1"/>
  <c r="E449" i="1"/>
  <c r="D449" i="1"/>
  <c r="C449" i="1"/>
  <c r="F448" i="1"/>
  <c r="E448" i="1"/>
  <c r="D448" i="1"/>
  <c r="C448" i="1"/>
  <c r="F447" i="1"/>
  <c r="E447" i="1"/>
  <c r="D447" i="1"/>
  <c r="C447" i="1"/>
  <c r="F446" i="1"/>
  <c r="E446" i="1"/>
  <c r="D446" i="1"/>
  <c r="C446" i="1"/>
  <c r="F445" i="1"/>
  <c r="E445" i="1"/>
  <c r="D445" i="1"/>
  <c r="C445" i="1"/>
  <c r="F442" i="1"/>
  <c r="E442" i="1"/>
  <c r="D442" i="1"/>
  <c r="C442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F437" i="1"/>
  <c r="E437" i="1"/>
  <c r="D437" i="1"/>
  <c r="C437" i="1"/>
  <c r="F436" i="1"/>
  <c r="E436" i="1"/>
  <c r="D436" i="1"/>
  <c r="C436" i="1"/>
  <c r="F435" i="1"/>
  <c r="E435" i="1"/>
  <c r="D435" i="1"/>
  <c r="C435" i="1"/>
  <c r="F434" i="1"/>
  <c r="E434" i="1"/>
  <c r="D434" i="1"/>
  <c r="C434" i="1"/>
  <c r="F433" i="1"/>
  <c r="E433" i="1"/>
  <c r="D433" i="1"/>
  <c r="C433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E427" i="1"/>
  <c r="D427" i="1"/>
  <c r="C427" i="1"/>
  <c r="F426" i="1"/>
  <c r="E426" i="1"/>
  <c r="D426" i="1"/>
  <c r="C426" i="1"/>
  <c r="F425" i="1"/>
  <c r="E425" i="1"/>
  <c r="D425" i="1"/>
  <c r="C425" i="1"/>
  <c r="F422" i="1"/>
  <c r="E422" i="1"/>
  <c r="D422" i="1"/>
  <c r="C422" i="1"/>
  <c r="F421" i="1"/>
  <c r="E421" i="1"/>
  <c r="D421" i="1"/>
  <c r="C421" i="1"/>
  <c r="F420" i="1"/>
  <c r="E420" i="1"/>
  <c r="D420" i="1"/>
  <c r="C420" i="1"/>
  <c r="F419" i="1"/>
  <c r="E419" i="1"/>
  <c r="D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2" i="1"/>
  <c r="E412" i="1"/>
  <c r="D412" i="1"/>
  <c r="C412" i="1"/>
  <c r="F411" i="1"/>
  <c r="E411" i="1"/>
  <c r="D411" i="1"/>
  <c r="C411" i="1"/>
  <c r="F410" i="1"/>
  <c r="E410" i="1"/>
  <c r="D410" i="1"/>
  <c r="C410" i="1"/>
  <c r="F409" i="1"/>
  <c r="E409" i="1"/>
  <c r="D409" i="1"/>
  <c r="C409" i="1"/>
  <c r="F408" i="1"/>
  <c r="E408" i="1"/>
  <c r="D408" i="1"/>
  <c r="C408" i="1"/>
  <c r="F407" i="1"/>
  <c r="E407" i="1"/>
  <c r="D407" i="1"/>
  <c r="C407" i="1"/>
  <c r="F406" i="1"/>
  <c r="E406" i="1"/>
  <c r="D406" i="1"/>
  <c r="C406" i="1"/>
  <c r="F405" i="1"/>
  <c r="E405" i="1"/>
  <c r="D405" i="1"/>
  <c r="C405" i="1"/>
  <c r="F402" i="1"/>
  <c r="E402" i="1"/>
  <c r="D402" i="1"/>
  <c r="C402" i="1"/>
  <c r="F401" i="1"/>
  <c r="E401" i="1"/>
  <c r="D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F395" i="1"/>
  <c r="E395" i="1"/>
  <c r="D395" i="1"/>
  <c r="C395" i="1"/>
  <c r="F392" i="1"/>
  <c r="E392" i="1"/>
  <c r="D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E386" i="1"/>
  <c r="D386" i="1"/>
  <c r="C386" i="1"/>
  <c r="F385" i="1"/>
  <c r="E385" i="1"/>
  <c r="D385" i="1"/>
  <c r="C385" i="1"/>
  <c r="F384" i="1"/>
  <c r="E384" i="1"/>
  <c r="D384" i="1"/>
  <c r="C384" i="1"/>
  <c r="F383" i="1"/>
  <c r="E383" i="1"/>
  <c r="D383" i="1"/>
  <c r="C383" i="1"/>
  <c r="F380" i="1"/>
  <c r="E380" i="1"/>
  <c r="D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68" i="1"/>
  <c r="E368" i="1"/>
  <c r="D368" i="1"/>
  <c r="C368" i="1"/>
  <c r="F367" i="1"/>
  <c r="E367" i="1"/>
  <c r="D367" i="1"/>
  <c r="C367" i="1"/>
  <c r="F366" i="1"/>
  <c r="E366" i="1"/>
  <c r="D366" i="1"/>
  <c r="C366" i="1"/>
  <c r="F365" i="1"/>
  <c r="E365" i="1"/>
  <c r="D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E359" i="1"/>
  <c r="D359" i="1"/>
  <c r="C359" i="1"/>
  <c r="F358" i="1"/>
  <c r="E358" i="1"/>
  <c r="D358" i="1"/>
  <c r="C358" i="1"/>
  <c r="F355" i="1"/>
  <c r="E355" i="1"/>
  <c r="D355" i="1"/>
  <c r="C355" i="1"/>
  <c r="F354" i="1"/>
  <c r="E354" i="1"/>
  <c r="D354" i="1"/>
  <c r="C354" i="1"/>
  <c r="F353" i="1"/>
  <c r="E353" i="1"/>
  <c r="D353" i="1"/>
  <c r="C353" i="1"/>
  <c r="F352" i="1"/>
  <c r="E352" i="1"/>
  <c r="D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E342" i="1"/>
  <c r="D342" i="1"/>
  <c r="C342" i="1"/>
  <c r="F341" i="1"/>
  <c r="E341" i="1"/>
  <c r="D341" i="1"/>
  <c r="C341" i="1"/>
  <c r="F338" i="1"/>
  <c r="E338" i="1"/>
  <c r="D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E331" i="1"/>
  <c r="D331" i="1"/>
  <c r="C331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0" i="1"/>
  <c r="E320" i="1"/>
  <c r="D320" i="1"/>
  <c r="C320" i="1"/>
  <c r="F319" i="1"/>
  <c r="E319" i="1"/>
  <c r="D319" i="1"/>
  <c r="C319" i="1"/>
  <c r="F318" i="1"/>
  <c r="E318" i="1"/>
  <c r="D318" i="1"/>
  <c r="C318" i="1"/>
  <c r="F317" i="1"/>
  <c r="E317" i="1"/>
  <c r="D317" i="1"/>
  <c r="C317" i="1"/>
  <c r="F316" i="1"/>
  <c r="E316" i="1"/>
  <c r="D316" i="1"/>
  <c r="C316" i="1"/>
  <c r="F315" i="1"/>
  <c r="E315" i="1"/>
  <c r="D315" i="1"/>
  <c r="C315" i="1"/>
  <c r="F314" i="1"/>
  <c r="E314" i="1"/>
  <c r="D314" i="1"/>
  <c r="C314" i="1"/>
  <c r="F313" i="1"/>
  <c r="E313" i="1"/>
  <c r="D313" i="1"/>
  <c r="C313" i="1"/>
  <c r="F310" i="1"/>
  <c r="E310" i="1"/>
  <c r="D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E304" i="1"/>
  <c r="D304" i="1"/>
  <c r="C304" i="1"/>
  <c r="F303" i="1"/>
  <c r="E303" i="1"/>
  <c r="D303" i="1"/>
  <c r="C303" i="1"/>
  <c r="F287" i="1"/>
  <c r="E287" i="1"/>
  <c r="D287" i="1"/>
  <c r="C287" i="1"/>
  <c r="F286" i="1"/>
  <c r="E286" i="1"/>
  <c r="D286" i="1"/>
  <c r="C286" i="1"/>
  <c r="F285" i="1"/>
  <c r="E285" i="1"/>
  <c r="D285" i="1"/>
  <c r="C285" i="1"/>
  <c r="F284" i="1"/>
  <c r="E284" i="1"/>
  <c r="D284" i="1"/>
  <c r="C284" i="1"/>
  <c r="F283" i="1"/>
  <c r="E283" i="1"/>
  <c r="D283" i="1"/>
  <c r="C283" i="1"/>
  <c r="F282" i="1"/>
  <c r="E282" i="1"/>
  <c r="D282" i="1"/>
  <c r="C282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300" i="1"/>
  <c r="E300" i="1"/>
  <c r="D300" i="1"/>
  <c r="C300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79" i="1"/>
  <c r="E279" i="1"/>
  <c r="D279" i="1"/>
  <c r="C279" i="1"/>
  <c r="F278" i="1"/>
  <c r="E278" i="1"/>
  <c r="D278" i="1"/>
  <c r="C278" i="1"/>
  <c r="F277" i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E202" i="1"/>
  <c r="D202" i="1"/>
  <c r="C202" i="1"/>
  <c r="F201" i="1"/>
  <c r="E201" i="1"/>
  <c r="D201" i="1"/>
  <c r="C201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E181" i="1"/>
  <c r="D181" i="1"/>
  <c r="C181" i="1"/>
  <c r="F180" i="1"/>
  <c r="E180" i="1"/>
  <c r="D180" i="1"/>
  <c r="C180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E143" i="1"/>
  <c r="D143" i="1"/>
  <c r="C143" i="1"/>
  <c r="F142" i="1"/>
  <c r="E142" i="1"/>
  <c r="D142" i="1"/>
  <c r="C142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1" i="1"/>
  <c r="F13" i="1"/>
  <c r="E4" i="1"/>
  <c r="D4" i="1"/>
  <c r="F99" i="1"/>
  <c r="E99" i="1"/>
  <c r="D99" i="1"/>
  <c r="C99" i="1"/>
  <c r="F96" i="1"/>
  <c r="E96" i="1"/>
  <c r="D96" i="1"/>
  <c r="C96" i="1"/>
  <c r="F95" i="1"/>
  <c r="E95" i="1"/>
  <c r="D95" i="1"/>
  <c r="C95" i="1"/>
  <c r="F94" i="1"/>
  <c r="E94" i="1"/>
  <c r="D94" i="1"/>
  <c r="C94" i="1"/>
  <c r="F84" i="1"/>
  <c r="E84" i="1"/>
  <c r="D84" i="1"/>
  <c r="C84" i="1"/>
  <c r="E83" i="1"/>
  <c r="D83" i="1"/>
  <c r="C83" i="1"/>
  <c r="F80" i="1"/>
  <c r="E80" i="1"/>
  <c r="D80" i="1"/>
  <c r="C80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1" i="1"/>
  <c r="E71" i="1"/>
  <c r="D71" i="1"/>
  <c r="C71" i="1"/>
  <c r="F70" i="1"/>
  <c r="E70" i="1"/>
  <c r="D70" i="1"/>
  <c r="C70" i="1"/>
  <c r="F69" i="1"/>
  <c r="E69" i="1"/>
  <c r="D69" i="1"/>
  <c r="C69" i="1"/>
  <c r="E59" i="1"/>
  <c r="D59" i="1"/>
  <c r="C59" i="1"/>
  <c r="F58" i="1"/>
  <c r="E58" i="1"/>
  <c r="D58" i="1"/>
  <c r="C58" i="1"/>
  <c r="E55" i="1"/>
  <c r="D55" i="1"/>
  <c r="C55" i="1"/>
  <c r="E54" i="1"/>
  <c r="D54" i="1"/>
  <c r="C54" i="1"/>
  <c r="F53" i="1"/>
  <c r="E53" i="1"/>
  <c r="D53" i="1"/>
  <c r="C53" i="1"/>
  <c r="F52" i="1"/>
  <c r="E52" i="1"/>
  <c r="D52" i="1"/>
  <c r="C52" i="1"/>
  <c r="F28" i="1"/>
  <c r="E28" i="1"/>
  <c r="D28" i="1"/>
  <c r="C28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49" i="1"/>
  <c r="E49" i="1"/>
  <c r="D49" i="1"/>
  <c r="C49" i="1"/>
  <c r="F48" i="1"/>
  <c r="E48" i="1"/>
  <c r="D48" i="1"/>
  <c r="C48" i="1"/>
  <c r="E47" i="1"/>
  <c r="D47" i="1"/>
  <c r="C47" i="1"/>
  <c r="F46" i="1"/>
  <c r="E46" i="1"/>
  <c r="D46" i="1"/>
  <c r="C46" i="1"/>
  <c r="F45" i="1"/>
  <c r="E45" i="1"/>
  <c r="D45" i="1"/>
  <c r="C45" i="1"/>
  <c r="F42" i="1"/>
  <c r="E42" i="1"/>
  <c r="D42" i="1"/>
  <c r="C42" i="1"/>
  <c r="F41" i="1"/>
  <c r="E41" i="1"/>
  <c r="D41" i="1"/>
  <c r="C41" i="1"/>
  <c r="E40" i="1"/>
  <c r="D40" i="1"/>
  <c r="C40" i="1"/>
  <c r="F39" i="1"/>
  <c r="E39" i="1"/>
  <c r="D39" i="1"/>
  <c r="C39" i="1"/>
  <c r="F38" i="1"/>
  <c r="E38" i="1"/>
  <c r="D38" i="1"/>
  <c r="C38" i="1"/>
  <c r="F35" i="1"/>
  <c r="E35" i="1"/>
  <c r="D35" i="1"/>
  <c r="C35" i="1"/>
  <c r="F34" i="1"/>
  <c r="E34" i="1"/>
  <c r="D34" i="1"/>
  <c r="C34" i="1"/>
  <c r="E33" i="1"/>
  <c r="D33" i="1"/>
  <c r="C33" i="1"/>
  <c r="F32" i="1"/>
  <c r="E32" i="1"/>
  <c r="D32" i="1"/>
  <c r="C32" i="1"/>
  <c r="F31" i="1"/>
  <c r="E31" i="1"/>
  <c r="D31" i="1"/>
  <c r="C31" i="1"/>
  <c r="E27" i="1"/>
  <c r="D27" i="1"/>
  <c r="C27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0" i="1"/>
  <c r="E20" i="1"/>
  <c r="D20" i="1"/>
  <c r="C20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E13" i="1"/>
  <c r="D13" i="1"/>
  <c r="C13" i="1"/>
  <c r="E12" i="1"/>
  <c r="D12" i="1"/>
  <c r="C12" i="1"/>
  <c r="E11" i="1"/>
  <c r="D11" i="1"/>
  <c r="C11" i="1"/>
  <c r="F10" i="1"/>
  <c r="E10" i="1"/>
  <c r="D10" i="1"/>
  <c r="C10" i="1"/>
  <c r="E9" i="1"/>
  <c r="D9" i="1"/>
  <c r="C9" i="1"/>
  <c r="F8" i="1"/>
  <c r="E8" i="1"/>
  <c r="D8" i="1"/>
  <c r="C8" i="1"/>
  <c r="F7" i="1"/>
  <c r="E7" i="1"/>
  <c r="D7" i="1"/>
  <c r="C7" i="1"/>
  <c r="C4" i="1"/>
  <c r="F3" i="1"/>
  <c r="E3" i="1"/>
  <c r="D3" i="1"/>
  <c r="C3" i="1"/>
</calcChain>
</file>

<file path=xl/sharedStrings.xml><?xml version="1.0" encoding="utf-8"?>
<sst xmlns="http://schemas.openxmlformats.org/spreadsheetml/2006/main" count="1020" uniqueCount="408">
  <si>
    <t>A101 Conference</t>
  </si>
  <si>
    <t>Product Code</t>
  </si>
  <si>
    <t>T1</t>
  </si>
  <si>
    <t>Manufacturer</t>
  </si>
  <si>
    <t>Model</t>
  </si>
  <si>
    <t>Size</t>
  </si>
  <si>
    <t>Notes</t>
  </si>
  <si>
    <t>Item</t>
  </si>
  <si>
    <t>Conference Table</t>
  </si>
  <si>
    <t>Allsteel</t>
  </si>
  <si>
    <t>Task Chair</t>
  </si>
  <si>
    <t>N/A</t>
  </si>
  <si>
    <t>Options as selected for site. Finishes to match across site.</t>
  </si>
  <si>
    <t>A102 Office</t>
  </si>
  <si>
    <t>DS1</t>
  </si>
  <si>
    <t>TBD</t>
  </si>
  <si>
    <t>D4</t>
  </si>
  <si>
    <t>Height Adjustable Table</t>
  </si>
  <si>
    <t>72"W x 30"D</t>
  </si>
  <si>
    <t>T3</t>
  </si>
  <si>
    <t>T2</t>
  </si>
  <si>
    <t>Guest Table</t>
  </si>
  <si>
    <t>36"DIA. x 29"H</t>
  </si>
  <si>
    <t>S3</t>
  </si>
  <si>
    <t>Guest Chair</t>
  </si>
  <si>
    <t>A104 Community Room</t>
  </si>
  <si>
    <t>Cafeteria Table</t>
  </si>
  <si>
    <t>Palmer Hamilton</t>
  </si>
  <si>
    <t>A117 Staff Lounge</t>
  </si>
  <si>
    <t>Collaborative Table</t>
  </si>
  <si>
    <t>KI</t>
  </si>
  <si>
    <t>Serenade Gathering Table</t>
  </si>
  <si>
    <t>T4</t>
  </si>
  <si>
    <t>Café Table</t>
  </si>
  <si>
    <t>S4</t>
  </si>
  <si>
    <t>Café Chair</t>
  </si>
  <si>
    <t>S5</t>
  </si>
  <si>
    <t>S6</t>
  </si>
  <si>
    <t>L1</t>
  </si>
  <si>
    <t>Banquet</t>
  </si>
  <si>
    <t>48"W x 26"D x 48"H</t>
  </si>
  <si>
    <t>A118 Principal</t>
  </si>
  <si>
    <t>DS2</t>
  </si>
  <si>
    <t>See item description for list of components.</t>
  </si>
  <si>
    <t>42"DIA. x 29"H</t>
  </si>
  <si>
    <t>A122 Conference</t>
  </si>
  <si>
    <t>A125 Health</t>
  </si>
  <si>
    <t>D1</t>
  </si>
  <si>
    <t>Workrite</t>
  </si>
  <si>
    <t>Sierra HX 2 Leg</t>
  </si>
  <si>
    <t>60"W x 30"D</t>
  </si>
  <si>
    <t>Mobile Pedestal Storage</t>
  </si>
  <si>
    <t>Student Chair</t>
  </si>
  <si>
    <t>Treatment Table</t>
  </si>
  <si>
    <t>A126 Clerical Staff</t>
  </si>
  <si>
    <t>A127 Lobby</t>
  </si>
  <si>
    <t>L2</t>
  </si>
  <si>
    <t>L3</t>
  </si>
  <si>
    <t>20"W x 20"D x 18"H</t>
  </si>
  <si>
    <t>A128 Multipurpose Room</t>
  </si>
  <si>
    <t>30"D x 145"W x 30"H</t>
  </si>
  <si>
    <t>A137 P.E. / Expanded Learning</t>
  </si>
  <si>
    <t>T5</t>
  </si>
  <si>
    <t>Flip-Top Table</t>
  </si>
  <si>
    <t>Smith System</t>
  </si>
  <si>
    <t>30"D x 60"W x 30"H</t>
  </si>
  <si>
    <t>A144 Office</t>
  </si>
  <si>
    <t>A151 Lactation</t>
  </si>
  <si>
    <t>L4</t>
  </si>
  <si>
    <t>Lounge Chair</t>
  </si>
  <si>
    <t>L5</t>
  </si>
  <si>
    <t>Ottoman</t>
  </si>
  <si>
    <t>Outdoor Dining</t>
  </si>
  <si>
    <t>OF1</t>
  </si>
  <si>
    <t>Table with attached benches.</t>
  </si>
  <si>
    <t>12' Rectangle Table.</t>
  </si>
  <si>
    <t>A119 Assistant Principal</t>
  </si>
  <si>
    <t>A120 Flex Office</t>
  </si>
  <si>
    <t>Doni 4-Leg Armless Chair</t>
  </si>
  <si>
    <t>Structure Collaborative Table</t>
  </si>
  <si>
    <t>B106 TK Classroom</t>
  </si>
  <si>
    <t>B111 Collaboration</t>
  </si>
  <si>
    <t>B112 Kinder Classroom</t>
  </si>
  <si>
    <t>T6</t>
  </si>
  <si>
    <t>T7</t>
  </si>
  <si>
    <t>T8</t>
  </si>
  <si>
    <t>Activity Table</t>
  </si>
  <si>
    <t>Elemental Rectangle Table</t>
  </si>
  <si>
    <t>Elemental Half Moon Table</t>
  </si>
  <si>
    <t>S7</t>
  </si>
  <si>
    <t>Lectern</t>
  </si>
  <si>
    <t>Seat Module</t>
  </si>
  <si>
    <t>Muzo</t>
  </si>
  <si>
    <t>36"D x 72"W</t>
  </si>
  <si>
    <t>Modular Soft Seating</t>
  </si>
  <si>
    <t>L6</t>
  </si>
  <si>
    <t>VS America</t>
  </si>
  <si>
    <t>ST4</t>
  </si>
  <si>
    <t>43 3/8"W x 20 3/4"D x 11 7/8"H</t>
  </si>
  <si>
    <t>Mobile Shelving</t>
  </si>
  <si>
    <t>60 1/8"W x 16 3/4"D x 45 1/2"H</t>
  </si>
  <si>
    <t>30"D x 60"W</t>
  </si>
  <si>
    <t>30"D x 72"W</t>
  </si>
  <si>
    <t>Elemental Squiggle Table</t>
  </si>
  <si>
    <t>T9</t>
  </si>
  <si>
    <t>B113 Kinder Classroom</t>
  </si>
  <si>
    <t>B114 Collaboration</t>
  </si>
  <si>
    <t>B120 Kinder Classroom</t>
  </si>
  <si>
    <t>C103 1st Grade</t>
  </si>
  <si>
    <t>Student Desk</t>
  </si>
  <si>
    <t>ST2</t>
  </si>
  <si>
    <t>Classroom Storage</t>
  </si>
  <si>
    <t>Cascade Mega-Cabinet (24 Totes)</t>
  </si>
  <si>
    <t>19"D x 42 3/8"W x 43 5/16"H</t>
  </si>
  <si>
    <t>C104 1st Grade</t>
  </si>
  <si>
    <t>C105 5th Grade</t>
  </si>
  <si>
    <t>Cascade Mega-Tower (36 Totes)</t>
  </si>
  <si>
    <t>19"D x 43"W x 61 3/8"H</t>
  </si>
  <si>
    <t>C106 5th Grade</t>
  </si>
  <si>
    <t>C110 Collaboration</t>
  </si>
  <si>
    <t>T10</t>
  </si>
  <si>
    <t>Elemental Round Table</t>
  </si>
  <si>
    <t>L7</t>
  </si>
  <si>
    <t>L8</t>
  </si>
  <si>
    <t>Collaboration Storage</t>
  </si>
  <si>
    <t>ST5</t>
  </si>
  <si>
    <t>Cascade Mid-Cabinet w/ Shelves</t>
  </si>
  <si>
    <t>19"D x 29"W x 43.3"H</t>
  </si>
  <si>
    <t>Curve Lounge</t>
  </si>
  <si>
    <t>Step Lounge</t>
  </si>
  <si>
    <t>Artcobell</t>
  </si>
  <si>
    <t>38"W x 38"D x 32"H</t>
  </si>
  <si>
    <t>C111 5th Grade</t>
  </si>
  <si>
    <t>C112 1st Grade</t>
  </si>
  <si>
    <t>C113 Collaboration</t>
  </si>
  <si>
    <t>T11</t>
  </si>
  <si>
    <t>C114 1st Grade</t>
  </si>
  <si>
    <t>C102 Staff Workroom</t>
  </si>
  <si>
    <t>F103 Conference</t>
  </si>
  <si>
    <t>F101 RSP</t>
  </si>
  <si>
    <t>ST3</t>
  </si>
  <si>
    <t>F104 Psychologist</t>
  </si>
  <si>
    <t>DS3</t>
  </si>
  <si>
    <t>F105 Speech</t>
  </si>
  <si>
    <t>F106 VAPA</t>
  </si>
  <si>
    <t>Sheet Music Storage</t>
  </si>
  <si>
    <t>Wenger</t>
  </si>
  <si>
    <t>32 13/32"W x 19 1/4"D x 84 1/4"H</t>
  </si>
  <si>
    <t>27 1/2"W x 29 1/4"D x 85 5/8"H</t>
  </si>
  <si>
    <t>14 3/8"W x 39 1/4"D x 85 5/8"H</t>
  </si>
  <si>
    <t>Instrument Storage Cabinet</t>
  </si>
  <si>
    <t>F109 VAPA Storage</t>
  </si>
  <si>
    <t>F113 Library</t>
  </si>
  <si>
    <t>24"D x 48"W x 30"H</t>
  </si>
  <si>
    <t>S8</t>
  </si>
  <si>
    <t>Round Ottoman</t>
  </si>
  <si>
    <t>S9</t>
  </si>
  <si>
    <t>Round Floor Pad</t>
  </si>
  <si>
    <t>One caddy for every 10 pads.</t>
  </si>
  <si>
    <t>Caddy</t>
  </si>
  <si>
    <t>18"DIA. x 18"H</t>
  </si>
  <si>
    <t>L9</t>
  </si>
  <si>
    <t>Shift+ Landscape (Straight)</t>
  </si>
  <si>
    <t>41 5/8"W x 20 3/4"D x 18"H</t>
  </si>
  <si>
    <t>Shift+ Landscape (Curve)</t>
  </si>
  <si>
    <t>Shift+ Transfer (Curve)</t>
  </si>
  <si>
    <t>Shift+ Transfer (Straight)</t>
  </si>
  <si>
    <t>41 5/8"W x 16 3/4"D x 45 1/2"H</t>
  </si>
  <si>
    <t>ST6</t>
  </si>
  <si>
    <t>ST7</t>
  </si>
  <si>
    <t>41 5/8"W x 20 7/8"D x 45 1/2"H</t>
  </si>
  <si>
    <t>S10</t>
  </si>
  <si>
    <t>S11</t>
  </si>
  <si>
    <t>19.75"W x 13.25"D x 9.85"H</t>
  </si>
  <si>
    <t>T12</t>
  </si>
  <si>
    <t>19F Bench Table</t>
  </si>
  <si>
    <t>T13</t>
  </si>
  <si>
    <t>T14</t>
  </si>
  <si>
    <t>Desk System 1</t>
  </si>
  <si>
    <t>Desk System 2</t>
  </si>
  <si>
    <t>Desk System 3</t>
  </si>
  <si>
    <t>ST8</t>
  </si>
  <si>
    <t>Tall Band/Orchestra Folio Cabinet</t>
  </si>
  <si>
    <t>ST9</t>
  </si>
  <si>
    <t>UltraStor Storage Cabinet #02</t>
  </si>
  <si>
    <t>ST10</t>
  </si>
  <si>
    <t>ST11</t>
  </si>
  <si>
    <t>S1</t>
  </si>
  <si>
    <t>S2</t>
  </si>
  <si>
    <t>S8.1</t>
  </si>
  <si>
    <t>D2</t>
  </si>
  <si>
    <t>D3</t>
  </si>
  <si>
    <t>DS4</t>
  </si>
  <si>
    <t>ST1</t>
  </si>
  <si>
    <t>ST12</t>
  </si>
  <si>
    <t>ST13</t>
  </si>
  <si>
    <t>ST14</t>
  </si>
  <si>
    <t>ST15</t>
  </si>
  <si>
    <t>R1</t>
  </si>
  <si>
    <t>R2</t>
  </si>
  <si>
    <t>R3</t>
  </si>
  <si>
    <t>R4</t>
  </si>
  <si>
    <t>MF1</t>
  </si>
  <si>
    <t>MF2</t>
  </si>
  <si>
    <t>MF3</t>
  </si>
  <si>
    <t>MF4</t>
  </si>
  <si>
    <t>MF5</t>
  </si>
  <si>
    <t>MF6</t>
  </si>
  <si>
    <t>Evo Task Mesh High Back Chair</t>
  </si>
  <si>
    <t>Fleetwood</t>
  </si>
  <si>
    <t>E! Seating</t>
  </si>
  <si>
    <t>Varies by grade.</t>
  </si>
  <si>
    <t>Verify final chair size with Owner.</t>
  </si>
  <si>
    <t>Fomcore</t>
  </si>
  <si>
    <t>Lily Pad</t>
  </si>
  <si>
    <t>18"DIA. x 3"H</t>
  </si>
  <si>
    <t>Lily Cart</t>
  </si>
  <si>
    <t>20"DIA. x 37"H</t>
  </si>
  <si>
    <t>Haskell Education</t>
  </si>
  <si>
    <t>Fuzion Teacher's Lectern</t>
  </si>
  <si>
    <t>22"D x 26"W x 28 1/4-42"H</t>
  </si>
  <si>
    <t>HON</t>
  </si>
  <si>
    <t>Mobile Box/File Pedestal</t>
  </si>
  <si>
    <t>With cushion top.</t>
  </si>
  <si>
    <t>Rug</t>
  </si>
  <si>
    <t>Lakeshore</t>
  </si>
  <si>
    <t>Learning Shapes &amp; Colors Activity Carpets</t>
  </si>
  <si>
    <t>9'D x 12'W</t>
  </si>
  <si>
    <t>Rocking Foam Animal</t>
  </si>
  <si>
    <t>Rock'n in the Wild Duncan Duck</t>
  </si>
  <si>
    <t>35"L x 12"W x 28"H</t>
  </si>
  <si>
    <t>Rock'n in the Wild Turbo Trike</t>
  </si>
  <si>
    <t>35 1/2"L x 12"W x 21 1/2"H</t>
  </si>
  <si>
    <t>Rock'n in the Wild Hugo Horse</t>
  </si>
  <si>
    <t>30"L x 12"W x 22"H</t>
  </si>
  <si>
    <t>Play Kitchen</t>
  </si>
  <si>
    <t>Heavy-Duty  All-in-One Kitchen</t>
  </si>
  <si>
    <t>52"W x 16 1/8"D x 44 1/2"H</t>
  </si>
  <si>
    <t>Big Book Center</t>
  </si>
  <si>
    <t>Classic Birch Magnetic Write &amp; Wipe Big Book Center</t>
  </si>
  <si>
    <t>23 5/8"W x 16 1/4"D x 37 1/2"H</t>
  </si>
  <si>
    <t>Steelcase</t>
  </si>
  <si>
    <t>Reply Side Chair</t>
  </si>
  <si>
    <t>Verlay Conference Table</t>
  </si>
  <si>
    <t>A121 Records</t>
  </si>
  <si>
    <t>42"DIA.</t>
  </si>
  <si>
    <t>Groupwork Table</t>
  </si>
  <si>
    <t>Desk System 4</t>
  </si>
  <si>
    <t>Currency Desk Systems</t>
  </si>
  <si>
    <t>4D Lateral File</t>
  </si>
  <si>
    <t>Brigade 800 Series Lateral Files w/ Drawers - 4 Drawer</t>
  </si>
  <si>
    <t>Bookcase</t>
  </si>
  <si>
    <t>Universal Bookcases</t>
  </si>
  <si>
    <t>15"D x 36"W x 65 1/2"H</t>
  </si>
  <si>
    <t>Nesting Chair</t>
  </si>
  <si>
    <t>Motivate 4-Leg Nesting Chair</t>
  </si>
  <si>
    <t>26 3/4"W x 23 1/8"D x 34"H</t>
  </si>
  <si>
    <t>Elemental Next and Fold</t>
  </si>
  <si>
    <t>Comfy Rectangular Classroom Carpets (Blue)</t>
  </si>
  <si>
    <t>Coalesse</t>
  </si>
  <si>
    <t>Merien152 Guest Chair</t>
  </si>
  <si>
    <t>42"D x 144"W x 29"H</t>
  </si>
  <si>
    <t>MyPlace 48" High-Back Lounge Seat</t>
  </si>
  <si>
    <t>Recovery Couch</t>
  </si>
  <si>
    <t>72"W x 27"D x 18"H</t>
  </si>
  <si>
    <t>Occasional Table</t>
  </si>
  <si>
    <t>Lyra Small End Table</t>
  </si>
  <si>
    <t>Connect Low Back Sofa</t>
  </si>
  <si>
    <t>48"W x 28"D x 31"H</t>
  </si>
  <si>
    <t>Modular Table</t>
  </si>
  <si>
    <t>Connect Low Back Table</t>
  </si>
  <si>
    <t>18"W x 28"D x 31"H</t>
  </si>
  <si>
    <t>Lyra Lounge (Sled Base)</t>
  </si>
  <si>
    <t>2D Lateral File</t>
  </si>
  <si>
    <t>Brigade 800 Series Lateral Files w/ Drawers - 2 Drawer</t>
  </si>
  <si>
    <t>18"D x 36"W x 28"H</t>
  </si>
  <si>
    <t>Lyra Lounge Ottoman (Sled Base)</t>
  </si>
  <si>
    <t>Outdoor Table</t>
  </si>
  <si>
    <t>Getzen Picnic Table</t>
  </si>
  <si>
    <t>30"W x 96"L x 30"H</t>
  </si>
  <si>
    <t>XBrick</t>
  </si>
  <si>
    <t>Rocker Seat</t>
  </si>
  <si>
    <t>Oodle</t>
  </si>
  <si>
    <t>17"DIA.</t>
  </si>
  <si>
    <t>Elemental Horseshoe Table</t>
  </si>
  <si>
    <t>57"D x 66"W</t>
  </si>
  <si>
    <t>Calming Colors A Place For Everyone Carpets</t>
  </si>
  <si>
    <t>Rectangle Desk</t>
  </si>
  <si>
    <t>20"D x 26"W x 28 1/4-42"H</t>
  </si>
  <si>
    <t>Hokki+ Wobble Stool</t>
  </si>
  <si>
    <t>Arc Bench 60</t>
  </si>
  <si>
    <t>44"L x 18"W x 18"H</t>
  </si>
  <si>
    <t>Two Step</t>
  </si>
  <si>
    <t>Comfy Rectangular Classroom Carpets (Purple)</t>
  </si>
  <si>
    <t>4'D x 6'W</t>
  </si>
  <si>
    <t>Studio Table</t>
  </si>
  <si>
    <t>Planner Studio Table</t>
  </si>
  <si>
    <t>48"D x 72"W x 29"H</t>
  </si>
  <si>
    <t>Art Drying Rack</t>
  </si>
  <si>
    <t>Hertz Furniture</t>
  </si>
  <si>
    <t>Heavy-Duty Drying Rack - 50 Shelves</t>
  </si>
  <si>
    <t>36"L x 26"W x 51 1/2"H</t>
  </si>
  <si>
    <t>UltraStor Storage Cabinet #18</t>
  </si>
  <si>
    <t>UltraStor Storage Cabinet #24</t>
  </si>
  <si>
    <t>Mobile Shelving (Double-Sides)</t>
  </si>
  <si>
    <t>Resource Teacher Storage</t>
  </si>
  <si>
    <t>Cascade Mega-Cabinet w/ Totes and Shelves</t>
  </si>
  <si>
    <t>B101 SPED</t>
  </si>
  <si>
    <t>D103 6th Grade</t>
  </si>
  <si>
    <t>D104 6th Grade</t>
  </si>
  <si>
    <t>D105 Collaboration</t>
  </si>
  <si>
    <t>D106 6th Grade</t>
  </si>
  <si>
    <t>D107 Staff Workroom</t>
  </si>
  <si>
    <t>E101 2nd Grade</t>
  </si>
  <si>
    <t>E102 2nd Grade</t>
  </si>
  <si>
    <t>E103 3rd Grade</t>
  </si>
  <si>
    <t>E104 3rd Grade</t>
  </si>
  <si>
    <t>E105 4th Grade</t>
  </si>
  <si>
    <t>E106 4th Grade</t>
  </si>
  <si>
    <t>E107 4th Grade</t>
  </si>
  <si>
    <t>E108 Collaboration</t>
  </si>
  <si>
    <t>E109 3rd Grade</t>
  </si>
  <si>
    <t>E110 Collaboration</t>
  </si>
  <si>
    <t>E111 3rd Grade</t>
  </si>
  <si>
    <t>E113 2nd Grade</t>
  </si>
  <si>
    <t>E114 2nd Grade</t>
  </si>
  <si>
    <t>E115 Collaboration</t>
  </si>
  <si>
    <t>Provide full metal tray.</t>
  </si>
  <si>
    <t>No arms.</t>
  </si>
  <si>
    <t>Top to match office desk system. Provide dual monitor arms.</t>
  </si>
  <si>
    <t>Attic Stock</t>
  </si>
  <si>
    <t>Top to match student desks.</t>
  </si>
  <si>
    <t>Provide round table base.</t>
  </si>
  <si>
    <t>Standard height.</t>
  </si>
  <si>
    <t>No legs.</t>
  </si>
  <si>
    <t>Provide doors.</t>
  </si>
  <si>
    <t>Provide doors, a combination of 3" totes and 6" totes, and markerboard back.</t>
  </si>
  <si>
    <t>42"W X 84"L X 29"H</t>
  </si>
  <si>
    <t>30"D X 60"W X 30"H</t>
  </si>
  <si>
    <t>30"D X 30"W X 29"H</t>
  </si>
  <si>
    <t>36"D X 36"W X 29"H</t>
  </si>
  <si>
    <t>18"D x 36"W x 52 1/2"H</t>
  </si>
  <si>
    <t>18"D x 42"W x 52 1/2"H</t>
  </si>
  <si>
    <t>54"W x 96"L X 29"H</t>
  </si>
  <si>
    <t>Provide dual monitor arms.</t>
  </si>
  <si>
    <t>Top to match built-in desk. Provide dual monitor arms.</t>
  </si>
  <si>
    <t xml:space="preserve">30"D x 60"W x 30"H </t>
  </si>
  <si>
    <t>42"W x 72"L x 29"H</t>
  </si>
  <si>
    <t>Provide 6" totes and markerboard back.</t>
  </si>
  <si>
    <t>No doors.</t>
  </si>
  <si>
    <t>Warranty</t>
  </si>
  <si>
    <t>PRODUCT CODE</t>
  </si>
  <si>
    <t>QUANTITY</t>
  </si>
  <si>
    <t>ITEM</t>
  </si>
  <si>
    <t>MANUFACTURER</t>
  </si>
  <si>
    <t>MODEL</t>
  </si>
  <si>
    <t>SIZE</t>
  </si>
  <si>
    <t>NOTES</t>
  </si>
  <si>
    <t>WARRANTY</t>
  </si>
  <si>
    <t>15"W x 22 7/8"D x 22"H</t>
  </si>
  <si>
    <t>Provide 3" totes and markerboard back.</t>
  </si>
  <si>
    <t>Limited Lifetime</t>
  </si>
  <si>
    <t>12 Years</t>
  </si>
  <si>
    <t>10 Years</t>
  </si>
  <si>
    <t>Lifetime</t>
  </si>
  <si>
    <t>Lifetime; 1 year on SE self edge</t>
  </si>
  <si>
    <t>12 Years; Lifetime on metal frames</t>
  </si>
  <si>
    <t>15 Years</t>
  </si>
  <si>
    <t>20 Years</t>
  </si>
  <si>
    <t>5 Years</t>
  </si>
  <si>
    <t>Nicholas Elementary School Furniture</t>
  </si>
  <si>
    <t>Project:</t>
  </si>
  <si>
    <t>Furniture Dealer:</t>
  </si>
  <si>
    <t>Furniture/FF&amp;E Total</t>
  </si>
  <si>
    <t>Shipping/Freight</t>
  </si>
  <si>
    <t>Project Management</t>
  </si>
  <si>
    <t>Design</t>
  </si>
  <si>
    <t>Tax</t>
  </si>
  <si>
    <t>Grand Total</t>
  </si>
  <si>
    <t>Contingency</t>
  </si>
  <si>
    <t>Additional Costs</t>
  </si>
  <si>
    <t>Main Point of Contact:</t>
  </si>
  <si>
    <t>Phone Number:</t>
  </si>
  <si>
    <t>Email Address:</t>
  </si>
  <si>
    <t xml:space="preserve">Bidder MUST Submit a PDF of this Page as Proposal Form B at Time of Bid </t>
  </si>
  <si>
    <t>Bidders MUST Submit a USB Thumbdrive in Excel of this Tab at Time of Bid</t>
  </si>
  <si>
    <t>Bidders MUST provide responses to all of the open cells below</t>
  </si>
  <si>
    <t xml:space="preserve">Overview </t>
  </si>
  <si>
    <t xml:space="preserve"> </t>
  </si>
  <si>
    <t>Total Must Match Total from Furniture Quantities Tab</t>
  </si>
  <si>
    <t>Formula(s) to be added by Bidder</t>
  </si>
  <si>
    <t>Team Member Information</t>
  </si>
  <si>
    <t>Name</t>
  </si>
  <si>
    <t>Email Address</t>
  </si>
  <si>
    <t>Years Experience w/ Bidders Firm</t>
  </si>
  <si>
    <t>Total Years Experience</t>
  </si>
  <si>
    <t>Project Manager</t>
  </si>
  <si>
    <t>Lead Designer</t>
  </si>
  <si>
    <t>Lead Installer</t>
  </si>
  <si>
    <t>Notes to Bidders for Overview and Qtys Tabs:</t>
  </si>
  <si>
    <t>1. Any additional cost not listed to be placed in the "Additional Costs" row with notes.</t>
  </si>
  <si>
    <t>2. On the Proposal Form B Qtys tab, highlight all items in yellow for which the Vendor has received an accepted substitution requests.</t>
  </si>
  <si>
    <t>3. On the Proposal Form B Qtys tab, Insert a line under any item the Vendor has received an accepted substitution request for and included information for that approved substituted item.</t>
  </si>
  <si>
    <t>4. Cutsheets in a PDF for all Pre-Bid approved substituted products must be included with bid.</t>
  </si>
  <si>
    <t>5.  If a discrepency is found between any of these spreadsheets and Attachment C - Furnitire Package and/or the Auto CAD file, (Which can be requested using the Attachment E - HMC File Release Agreement Furnitire Package), Bidder to submit a Pre-Bid RFI by the date specified in the Information For Bidders</t>
  </si>
  <si>
    <t>6. DO NOT DELETE  the "For Reference Furniture Catolog Tab". It is an Excel Lookup Table for the Qtys Tab</t>
  </si>
  <si>
    <t>Bidder is allowed to add more Team Members</t>
  </si>
  <si>
    <t>Proposal Form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</si>
</sst>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49" fontId="0" fillId="0" borderId="0" xfId="0" applyNumberFormat="1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49" fontId="4" fillId="2" borderId="2" xfId="0" applyNumberFormat="1" applyFont="1" applyFill="1" applyBorder="1" applyAlignment="1">
      <alignment vertical="top"/>
    </xf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3" xfId="0" applyFont="1" applyBorder="1"/>
    <xf numFmtId="8" fontId="0" fillId="0" borderId="6" xfId="0" applyNumberFormat="1" applyBorder="1"/>
    <xf numFmtId="0" fontId="0" fillId="0" borderId="7" xfId="0" applyBorder="1"/>
    <xf numFmtId="0" fontId="7" fillId="0" borderId="0" xfId="0" applyFont="1"/>
    <xf numFmtId="0" fontId="11" fillId="0" borderId="0" xfId="0" applyFont="1"/>
    <xf numFmtId="0" fontId="8" fillId="0" borderId="0" xfId="0" applyFont="1"/>
    <xf numFmtId="0" fontId="6" fillId="2" borderId="16" xfId="0" applyFont="1" applyFill="1" applyBorder="1" applyAlignment="1">
      <alignment wrapText="1"/>
    </xf>
    <xf numFmtId="0" fontId="6" fillId="2" borderId="17" xfId="0" applyFont="1" applyFill="1" applyBorder="1"/>
    <xf numFmtId="0" fontId="6" fillId="2" borderId="17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/>
    <xf numFmtId="0" fontId="0" fillId="0" borderId="2" xfId="0" applyBorder="1"/>
    <xf numFmtId="0" fontId="6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6" fillId="2" borderId="15" xfId="0" applyFont="1" applyFill="1" applyBorder="1"/>
    <xf numFmtId="0" fontId="0" fillId="2" borderId="7" xfId="0" applyFill="1" applyBorder="1"/>
    <xf numFmtId="49" fontId="4" fillId="2" borderId="2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vertical="top"/>
    </xf>
    <xf numFmtId="49" fontId="5" fillId="2" borderId="2" xfId="0" applyNumberFormat="1" applyFont="1" applyFill="1" applyBorder="1" applyAlignment="1">
      <alignment vertical="top"/>
    </xf>
  </cellXfs>
  <cellStyles count="1">
    <cellStyle name="Normal" xfId="0" builtinId="0"/>
  </cellStyles>
  <dxfs count="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kitchell.sharepoint.com/sites/694200/Shared%20Documents/General/7022%20Nicholas/6.0%20%20Bid%20Ph_Furniture/6.01%20Front%20End%20Docs/0262-461-1%20Nicholas_Furniture%20Bid%20Package_Attchmnt%20F_Proposal%20Form%20B%20Furniture%20Overview-Qtys-Cost.xlsx" TargetMode="External"/><Relationship Id="rId2" Type="http://schemas.microsoft.com/office/2019/04/relationships/externalLinkLongPath" Target="/sites/694200/Shared%20Documents/General/7022%20Nicholas/6.0%20%20Bid%20Ph_Furniture/6.01%20Front%20End%20Docs/0262-461-1%20Nicholas_Furniture%20Bid%20Package_Attchmnt%20F_Proposal%20Form%20B%20Furniture%20Overview-Qtys-Cost.xlsx?9E85025D" TargetMode="External"/><Relationship Id="rId1" Type="http://schemas.openxmlformats.org/officeDocument/2006/relationships/externalLinkPath" Target="file:///\\9E85025D\0262-461-1%20Nicholas_Furniture%20Bid%20Package_Attchmnt%20F_Proposal%20Form%20B%20Furniture%20Overview-Qtys-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oposal Form B Overview"/>
      <sheetName val="Proposal Form B Qtys"/>
      <sheetName val="For Reference Furniture Catolog"/>
      <sheetName val="0262-461-1 Nicholas_Furniture B"/>
    </sheetNames>
    <sheetDataSet>
      <sheetData sheetId="0"/>
      <sheetData sheetId="1" refreshError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92F61-825C-4A74-8799-FD5E4FE4F555}" name="Furniture_Catalog" displayName="Furniture_Catalog" ref="A1:G70" totalsRowShown="0" headerRowDxfId="2" headerRowBorderDxfId="1" tableBorderDxfId="0">
  <autoFilter ref="A1:G70" xr:uid="{2AC92F61-825C-4A74-8799-FD5E4FE4F555}"/>
  <tableColumns count="7">
    <tableColumn id="1" xr3:uid="{A81A7688-157F-4569-B634-736A39BDFCFA}" name="Product Code"/>
    <tableColumn id="2" xr3:uid="{9AC58316-CDAE-4F08-95FD-195420ADA253}" name="Item"/>
    <tableColumn id="3" xr3:uid="{7511B88A-83E8-4A0C-BC64-5AABC330EC04}" name="Manufacturer"/>
    <tableColumn id="4" xr3:uid="{7DDE8301-E52D-4A71-8658-A0D78EF79498}" name="Model"/>
    <tableColumn id="5" xr3:uid="{19FDA475-146F-4EDD-8854-7154171ACD53}" name="Size"/>
    <tableColumn id="6" xr3:uid="{3640392A-7595-431E-85B9-F47DDAEDC53A}" name="Notes"/>
    <tableColumn id="7" xr3:uid="{3F2C1621-C72E-4F10-8372-83FC616E700A}" name="Warra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7D63-E32C-4BE7-BF74-51C659197CA5}">
  <sheetPr>
    <pageSetUpPr fitToPage="1"/>
  </sheetPr>
  <dimension ref="A1:F39"/>
  <sheetViews>
    <sheetView workbookViewId="0">
      <selection activeCell="C11" sqref="C11"/>
    </sheetView>
  </sheetViews>
  <sheetFormatPr defaultRowHeight="14.5" x14ac:dyDescent="0.35"/>
  <cols>
    <col min="1" max="1" width="20.7265625" customWidth="1"/>
    <col min="2" max="2" width="40.7265625" customWidth="1"/>
    <col min="3" max="3" width="28.36328125" bestFit="1" customWidth="1"/>
    <col min="4" max="4" width="19.90625" customWidth="1"/>
    <col min="5" max="5" width="16.08984375" customWidth="1"/>
    <col min="6" max="6" width="32.26953125" customWidth="1"/>
  </cols>
  <sheetData>
    <row r="1" spans="1:5" ht="21" x14ac:dyDescent="0.5">
      <c r="A1" s="38" t="s">
        <v>407</v>
      </c>
      <c r="B1" s="38"/>
      <c r="C1" s="38"/>
      <c r="D1" s="38"/>
      <c r="E1" s="38"/>
    </row>
    <row r="2" spans="1:5" ht="21" x14ac:dyDescent="0.5">
      <c r="A2" s="39" t="s">
        <v>384</v>
      </c>
      <c r="B2" s="39"/>
      <c r="C2" s="39"/>
      <c r="D2" s="39"/>
      <c r="E2" s="39"/>
    </row>
    <row r="3" spans="1:5" ht="21" x14ac:dyDescent="0.5">
      <c r="A3" s="40" t="s">
        <v>385</v>
      </c>
      <c r="B3" s="40"/>
      <c r="C3" s="40"/>
      <c r="D3" s="40"/>
      <c r="E3" s="40"/>
    </row>
    <row r="4" spans="1:5" ht="15" thickBot="1" x14ac:dyDescent="0.4">
      <c r="A4" s="41" t="s">
        <v>386</v>
      </c>
      <c r="B4" s="41"/>
      <c r="C4" s="41"/>
      <c r="D4" s="41"/>
      <c r="E4" s="41"/>
    </row>
    <row r="5" spans="1:5" ht="15" thickBot="1" x14ac:dyDescent="0.4">
      <c r="A5" s="42" t="s">
        <v>387</v>
      </c>
      <c r="B5" s="43"/>
      <c r="C5" s="11"/>
    </row>
    <row r="6" spans="1:5" x14ac:dyDescent="0.35">
      <c r="A6" s="19" t="s">
        <v>371</v>
      </c>
      <c r="B6" s="20" t="s">
        <v>370</v>
      </c>
    </row>
    <row r="7" spans="1:5" x14ac:dyDescent="0.35">
      <c r="A7" s="15" t="s">
        <v>372</v>
      </c>
      <c r="B7" s="13"/>
      <c r="C7" t="s">
        <v>388</v>
      </c>
    </row>
    <row r="8" spans="1:5" x14ac:dyDescent="0.35">
      <c r="A8" s="15" t="s">
        <v>381</v>
      </c>
      <c r="B8" s="13"/>
    </row>
    <row r="9" spans="1:5" x14ac:dyDescent="0.35">
      <c r="A9" s="15" t="s">
        <v>382</v>
      </c>
      <c r="B9" s="13"/>
    </row>
    <row r="10" spans="1:5" ht="15" thickBot="1" x14ac:dyDescent="0.4">
      <c r="A10" s="18" t="s">
        <v>383</v>
      </c>
      <c r="B10" s="17"/>
    </row>
    <row r="13" spans="1:5" ht="15" thickBot="1" x14ac:dyDescent="0.4"/>
    <row r="14" spans="1:5" ht="15" thickBot="1" x14ac:dyDescent="0.4">
      <c r="A14" s="21" t="s">
        <v>373</v>
      </c>
      <c r="B14" s="23"/>
      <c r="C14" s="25" t="s">
        <v>389</v>
      </c>
    </row>
    <row r="15" spans="1:5" ht="15" thickBot="1" x14ac:dyDescent="0.4"/>
    <row r="16" spans="1:5" x14ac:dyDescent="0.35">
      <c r="A16" s="14" t="s">
        <v>375</v>
      </c>
      <c r="B16" s="12"/>
    </row>
    <row r="17" spans="1:6" x14ac:dyDescent="0.35">
      <c r="A17" s="15" t="s">
        <v>376</v>
      </c>
      <c r="B17" s="13"/>
    </row>
    <row r="18" spans="1:6" x14ac:dyDescent="0.35">
      <c r="A18" s="15" t="s">
        <v>374</v>
      </c>
      <c r="B18" s="13"/>
    </row>
    <row r="19" spans="1:6" x14ac:dyDescent="0.35">
      <c r="A19" s="15" t="s">
        <v>380</v>
      </c>
      <c r="B19" s="13"/>
    </row>
    <row r="20" spans="1:6" x14ac:dyDescent="0.35">
      <c r="A20" s="15" t="s">
        <v>377</v>
      </c>
      <c r="B20" s="13"/>
    </row>
    <row r="21" spans="1:6" ht="15" thickBot="1" x14ac:dyDescent="0.4">
      <c r="A21" s="16" t="s">
        <v>379</v>
      </c>
      <c r="B21" s="22">
        <v>50000</v>
      </c>
    </row>
    <row r="22" spans="1:6" ht="15" thickBot="1" x14ac:dyDescent="0.4">
      <c r="A22" s="21" t="s">
        <v>378</v>
      </c>
      <c r="B22" s="23"/>
      <c r="C22" s="26" t="s">
        <v>390</v>
      </c>
    </row>
    <row r="23" spans="1:6" ht="15" thickBot="1" x14ac:dyDescent="0.4"/>
    <row r="24" spans="1:6" ht="29.5" thickBot="1" x14ac:dyDescent="0.4">
      <c r="A24" s="27" t="s">
        <v>391</v>
      </c>
      <c r="B24" s="28" t="s">
        <v>392</v>
      </c>
      <c r="C24" s="28" t="s">
        <v>393</v>
      </c>
      <c r="D24" s="29" t="s">
        <v>394</v>
      </c>
      <c r="E24" s="30" t="s">
        <v>395</v>
      </c>
      <c r="F24" s="31"/>
    </row>
    <row r="25" spans="1:6" x14ac:dyDescent="0.35">
      <c r="A25" s="32" t="s">
        <v>396</v>
      </c>
      <c r="B25" s="32"/>
      <c r="C25" s="32"/>
      <c r="D25" s="32"/>
      <c r="E25" s="32"/>
    </row>
    <row r="26" spans="1:6" x14ac:dyDescent="0.35">
      <c r="A26" s="33" t="s">
        <v>397</v>
      </c>
      <c r="B26" s="33"/>
      <c r="C26" s="33"/>
      <c r="D26" s="33"/>
      <c r="E26" s="33"/>
    </row>
    <row r="27" spans="1:6" x14ac:dyDescent="0.35">
      <c r="A27" s="33" t="s">
        <v>398</v>
      </c>
      <c r="B27" s="33"/>
      <c r="C27" s="33"/>
      <c r="D27" s="33"/>
      <c r="E27" s="33"/>
    </row>
    <row r="28" spans="1:6" ht="29" x14ac:dyDescent="0.35">
      <c r="A28" s="33"/>
      <c r="B28" s="33"/>
      <c r="C28" s="33"/>
      <c r="D28" s="33"/>
      <c r="E28" s="33"/>
      <c r="F28" s="31" t="s">
        <v>406</v>
      </c>
    </row>
    <row r="29" spans="1:6" x14ac:dyDescent="0.35">
      <c r="A29" s="33"/>
      <c r="B29" s="33"/>
      <c r="C29" s="33"/>
      <c r="D29" s="33"/>
      <c r="E29" s="33"/>
    </row>
    <row r="30" spans="1:6" x14ac:dyDescent="0.35">
      <c r="A30" s="33"/>
      <c r="B30" s="33"/>
      <c r="C30" s="33"/>
      <c r="D30" s="33"/>
      <c r="E30" s="33"/>
    </row>
    <row r="33" spans="1:5" x14ac:dyDescent="0.35">
      <c r="A33" s="34" t="s">
        <v>399</v>
      </c>
      <c r="B33" s="35"/>
      <c r="C33" s="35"/>
      <c r="D33" s="35"/>
      <c r="E33" s="35"/>
    </row>
    <row r="34" spans="1:5" x14ac:dyDescent="0.35">
      <c r="A34" s="36" t="s">
        <v>400</v>
      </c>
      <c r="B34" s="36"/>
      <c r="C34" s="36"/>
      <c r="D34" s="36"/>
      <c r="E34" s="36"/>
    </row>
    <row r="35" spans="1:5" x14ac:dyDescent="0.35">
      <c r="A35" s="36" t="s">
        <v>401</v>
      </c>
      <c r="B35" s="36"/>
      <c r="C35" s="36"/>
      <c r="D35" s="36"/>
      <c r="E35" s="36"/>
    </row>
    <row r="36" spans="1:5" ht="31" customHeight="1" x14ac:dyDescent="0.35">
      <c r="A36" s="37" t="s">
        <v>402</v>
      </c>
      <c r="B36" s="37"/>
      <c r="C36" s="37"/>
      <c r="D36" s="37"/>
      <c r="E36" s="37"/>
    </row>
    <row r="37" spans="1:5" x14ac:dyDescent="0.35">
      <c r="A37" s="36" t="s">
        <v>403</v>
      </c>
      <c r="B37" s="36"/>
      <c r="C37" s="36"/>
      <c r="D37" s="36"/>
      <c r="E37" s="36"/>
    </row>
    <row r="38" spans="1:5" ht="29" customHeight="1" x14ac:dyDescent="0.35">
      <c r="A38" s="37" t="s">
        <v>404</v>
      </c>
      <c r="B38" s="37"/>
      <c r="C38" s="37"/>
      <c r="D38" s="37"/>
      <c r="E38" s="37"/>
    </row>
    <row r="39" spans="1:5" x14ac:dyDescent="0.35">
      <c r="A39" s="35" t="s">
        <v>405</v>
      </c>
      <c r="B39" s="35"/>
      <c r="C39" s="35"/>
      <c r="D39" s="35"/>
      <c r="E39" s="35"/>
    </row>
  </sheetData>
  <mergeCells count="10">
    <mergeCell ref="A35:E35"/>
    <mergeCell ref="A36:E36"/>
    <mergeCell ref="A37:E37"/>
    <mergeCell ref="A38:E38"/>
    <mergeCell ref="A1:E1"/>
    <mergeCell ref="A2:E2"/>
    <mergeCell ref="A3:E3"/>
    <mergeCell ref="A4:E4"/>
    <mergeCell ref="A5:B5"/>
    <mergeCell ref="A34:E34"/>
  </mergeCells>
  <pageMargins left="0.25" right="0.25" top="0.75" bottom="0.75" header="0.3" footer="0.3"/>
  <pageSetup scale="81" fitToHeight="0" orientation="portrait" r:id="rId1"/>
  <headerFooter>
    <oddHeader>&amp;L0262-461-1 Nicholas Furniture Project&amp;CAttachment A - Proposal Form B Overview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D801-6665-49D8-95E6-72DBA59469BB}">
  <sheetPr>
    <pageSetUpPr fitToPage="1"/>
  </sheetPr>
  <dimension ref="A1:H570"/>
  <sheetViews>
    <sheetView tabSelected="1" workbookViewId="0">
      <selection activeCell="C11" sqref="C11"/>
    </sheetView>
  </sheetViews>
  <sheetFormatPr defaultRowHeight="14.5" x14ac:dyDescent="0.35"/>
  <cols>
    <col min="1" max="1" width="14.7265625" bestFit="1" customWidth="1"/>
    <col min="2" max="2" width="9.26953125" style="1" bestFit="1" customWidth="1"/>
    <col min="3" max="3" width="30.26953125" bestFit="1" customWidth="1"/>
    <col min="4" max="4" width="17.54296875" bestFit="1" customWidth="1"/>
    <col min="5" max="5" width="53" bestFit="1" customWidth="1"/>
    <col min="6" max="6" width="32" bestFit="1" customWidth="1"/>
    <col min="7" max="7" width="73" bestFit="1" customWidth="1"/>
    <col min="8" max="8" width="33.453125" bestFit="1" customWidth="1"/>
  </cols>
  <sheetData>
    <row r="1" spans="1:8" s="4" customFormat="1" ht="30" customHeight="1" x14ac:dyDescent="0.35">
      <c r="A1" s="5" t="s">
        <v>351</v>
      </c>
      <c r="B1" s="6" t="s">
        <v>352</v>
      </c>
      <c r="C1" s="5" t="s">
        <v>353</v>
      </c>
      <c r="D1" s="5" t="s">
        <v>354</v>
      </c>
      <c r="E1" s="5" t="s">
        <v>355</v>
      </c>
      <c r="F1" s="5" t="s">
        <v>356</v>
      </c>
      <c r="G1" s="5" t="s">
        <v>357</v>
      </c>
      <c r="H1" s="5" t="s">
        <v>358</v>
      </c>
    </row>
    <row r="2" spans="1:8" s="7" customFormat="1" ht="16.149999999999999" customHeight="1" x14ac:dyDescent="0.35">
      <c r="A2" s="44" t="s">
        <v>0</v>
      </c>
      <c r="B2" s="44"/>
      <c r="C2" s="44"/>
      <c r="D2" s="44"/>
      <c r="E2" s="44"/>
      <c r="F2" s="44"/>
      <c r="G2" s="44"/>
      <c r="H2" s="44"/>
    </row>
    <row r="3" spans="1:8" s="7" customFormat="1" ht="16.149999999999999" customHeight="1" x14ac:dyDescent="0.35">
      <c r="A3" s="8" t="s">
        <v>23</v>
      </c>
      <c r="B3" s="9">
        <v>6</v>
      </c>
      <c r="C3" s="8" t="str">
        <f>VLOOKUP(A3,Furniture_Catalog[],2,0)</f>
        <v>Guest Chair</v>
      </c>
      <c r="D3" s="8" t="str">
        <f>VLOOKUP(A3,Furniture_Catalog[],3,0)</f>
        <v>Steelcase</v>
      </c>
      <c r="E3" s="8" t="str">
        <f>VLOOKUP(A3,Furniture_Catalog[],4,0)</f>
        <v>Reply Side Chair</v>
      </c>
      <c r="F3" s="8" t="str">
        <f>VLOOKUP(A3,Furniture_Catalog[],5,0)</f>
        <v>N/A</v>
      </c>
      <c r="G3" s="8" t="str">
        <f>VLOOKUP(A3,Furniture_Catalog[],6,0)</f>
        <v>No arms.</v>
      </c>
      <c r="H3" s="8" t="str">
        <f>VLOOKUP(A3,Furniture_Catalog[],7,0)</f>
        <v>Limited Lifetime</v>
      </c>
    </row>
    <row r="4" spans="1:8" s="7" customFormat="1" ht="16.149999999999999" customHeight="1" x14ac:dyDescent="0.35">
      <c r="A4" s="8" t="s">
        <v>2</v>
      </c>
      <c r="B4" s="9">
        <v>1</v>
      </c>
      <c r="C4" s="8" t="str">
        <f>VLOOKUP(A4,Furniture_Catalog[],2,0)</f>
        <v>Conference Table</v>
      </c>
      <c r="D4" s="8" t="str">
        <f>VLOOKUP(A4,Furniture_Catalog[],3,0)</f>
        <v>Steelcase</v>
      </c>
      <c r="E4" s="8" t="str">
        <f>VLOOKUP(A4,Furniture_Catalog[],4,0)</f>
        <v>Verlay Conference Table</v>
      </c>
      <c r="F4" s="8" t="s">
        <v>337</v>
      </c>
      <c r="G4" s="8"/>
      <c r="H4" s="8" t="str">
        <f>VLOOKUP(A4,Furniture_Catalog[],7,0)</f>
        <v>Limited Lifetime</v>
      </c>
    </row>
    <row r="5" spans="1:8" s="7" customFormat="1" ht="16.149999999999999" customHeight="1" x14ac:dyDescent="0.35">
      <c r="A5" s="8"/>
      <c r="B5" s="9"/>
      <c r="C5" s="8"/>
      <c r="D5" s="8"/>
      <c r="E5" s="8"/>
      <c r="F5" s="8"/>
      <c r="G5" s="8"/>
      <c r="H5" s="8"/>
    </row>
    <row r="6" spans="1:8" s="7" customFormat="1" ht="16.149999999999999" customHeight="1" x14ac:dyDescent="0.35">
      <c r="A6" s="45" t="s">
        <v>13</v>
      </c>
      <c r="B6" s="45"/>
      <c r="C6" s="45"/>
      <c r="D6" s="45"/>
      <c r="E6" s="45"/>
      <c r="F6" s="45"/>
      <c r="G6" s="45"/>
      <c r="H6" s="45"/>
    </row>
    <row r="7" spans="1:8" s="7" customFormat="1" ht="16.149999999999999" customHeight="1" x14ac:dyDescent="0.35">
      <c r="A7" s="8" t="s">
        <v>187</v>
      </c>
      <c r="B7" s="9">
        <v>1</v>
      </c>
      <c r="C7" s="8" t="str">
        <f>VLOOKUP(A7,Furniture_Catalog[],2,0)</f>
        <v>Task Chair</v>
      </c>
      <c r="D7" s="8" t="str">
        <f>VLOOKUP(A7,Furniture_Catalog[],3,0)</f>
        <v>Allsteel</v>
      </c>
      <c r="E7" s="8" t="str">
        <f>VLOOKUP(A7,Furniture_Catalog[],4,0)</f>
        <v>Evo Task Mesh High Back Chair</v>
      </c>
      <c r="F7" s="8" t="str">
        <f>VLOOKUP(A7,Furniture_Catalog[],5,0)</f>
        <v>N/A</v>
      </c>
      <c r="G7" s="8" t="str">
        <f>VLOOKUP(A7,Furniture_Catalog[],6,0)</f>
        <v>Options as selected for site. Finishes to match across site.</v>
      </c>
      <c r="H7" s="8" t="str">
        <f>VLOOKUP(A7,Furniture_Catalog[],7,0)</f>
        <v>12 Years</v>
      </c>
    </row>
    <row r="8" spans="1:8" s="7" customFormat="1" ht="16.149999999999999" customHeight="1" x14ac:dyDescent="0.35">
      <c r="A8" s="8" t="s">
        <v>23</v>
      </c>
      <c r="B8" s="9">
        <v>4</v>
      </c>
      <c r="C8" s="8" t="str">
        <f>VLOOKUP(A8,Furniture_Catalog[],2,0)</f>
        <v>Guest Chair</v>
      </c>
      <c r="D8" s="8" t="str">
        <f>VLOOKUP(A8,Furniture_Catalog[],3,0)</f>
        <v>Steelcase</v>
      </c>
      <c r="E8" s="8" t="str">
        <f>VLOOKUP(A8,Furniture_Catalog[],4,0)</f>
        <v>Reply Side Chair</v>
      </c>
      <c r="F8" s="8" t="str">
        <f>VLOOKUP(A8,Furniture_Catalog[],5,0)</f>
        <v>N/A</v>
      </c>
      <c r="G8" s="8" t="str">
        <f>VLOOKUP(A8,Furniture_Catalog[],6,0)</f>
        <v>No arms.</v>
      </c>
      <c r="H8" s="8" t="str">
        <f>VLOOKUP(A8,Furniture_Catalog[],7,0)</f>
        <v>Limited Lifetime</v>
      </c>
    </row>
    <row r="9" spans="1:8" s="7" customFormat="1" ht="16.149999999999999" customHeight="1" x14ac:dyDescent="0.35">
      <c r="A9" s="8" t="s">
        <v>20</v>
      </c>
      <c r="B9" s="9">
        <v>1</v>
      </c>
      <c r="C9" s="8" t="str">
        <f>VLOOKUP(A9,Furniture_Catalog[],2,0)</f>
        <v>Guest Table</v>
      </c>
      <c r="D9" s="8" t="str">
        <f>VLOOKUP(A9,Furniture_Catalog[],3,0)</f>
        <v>Steelcase</v>
      </c>
      <c r="E9" s="8" t="str">
        <f>VLOOKUP(A9,Furniture_Catalog[],4,0)</f>
        <v>Groupwork Table</v>
      </c>
      <c r="F9" s="8" t="s">
        <v>22</v>
      </c>
      <c r="G9" s="8" t="str">
        <f>VLOOKUP(A9,Furniture_Catalog[],6,0)</f>
        <v>Provide round table base.</v>
      </c>
      <c r="H9" s="8" t="str">
        <f>VLOOKUP(A9,Furniture_Catalog[],7,0)</f>
        <v>Limited Lifetime</v>
      </c>
    </row>
    <row r="10" spans="1:8" s="7" customFormat="1" ht="16.149999999999999" customHeight="1" x14ac:dyDescent="0.35">
      <c r="A10" s="8" t="s">
        <v>16</v>
      </c>
      <c r="B10" s="9">
        <v>1</v>
      </c>
      <c r="C10" s="8" t="str">
        <f>VLOOKUP(A10,Furniture_Catalog[],2,0)</f>
        <v>Height Adjustable Table</v>
      </c>
      <c r="D10" s="8" t="str">
        <f>VLOOKUP(A10,Furniture_Catalog[],3,0)</f>
        <v>Workrite</v>
      </c>
      <c r="E10" s="8" t="str">
        <f>VLOOKUP(A10,Furniture_Catalog[],4,0)</f>
        <v>Sierra HX 2 Leg</v>
      </c>
      <c r="F10" s="8" t="str">
        <f>VLOOKUP(A10,Furniture_Catalog[],5,0)</f>
        <v>72"W x 30"D</v>
      </c>
      <c r="G10" s="8" t="str">
        <f>VLOOKUP(A10,Furniture_Catalog[],6,0)</f>
        <v>Top to match office desk system. Provide dual monitor arms.</v>
      </c>
      <c r="H10" s="8" t="str">
        <f>VLOOKUP(A10,Furniture_Catalog[],7,0)</f>
        <v>Limited Lifetime</v>
      </c>
    </row>
    <row r="11" spans="1:8" s="7" customFormat="1" ht="16.149999999999999" customHeight="1" x14ac:dyDescent="0.35">
      <c r="A11" s="8" t="s">
        <v>14</v>
      </c>
      <c r="B11" s="9">
        <v>1</v>
      </c>
      <c r="C11" s="8" t="str">
        <f>VLOOKUP(A11,Furniture_Catalog[],2,0)</f>
        <v>Desk System 1</v>
      </c>
      <c r="D11" s="8" t="str">
        <f>VLOOKUP(A11,Furniture_Catalog[],3,0)</f>
        <v>Steelcase</v>
      </c>
      <c r="E11" s="8" t="str">
        <f>VLOOKUP(A11,Furniture_Catalog[],4,0)</f>
        <v>Currency Desk Systems</v>
      </c>
      <c r="F11" s="8" t="str">
        <f>VLOOKUP(A11,Furniture_Catalog[],5,0)</f>
        <v>TBD</v>
      </c>
      <c r="G11" s="8" t="str">
        <f>VLOOKUP(A11,Furniture_Catalog[],6,0)</f>
        <v>See item description for list of components.</v>
      </c>
      <c r="H11" s="8" t="str">
        <f>VLOOKUP(A11,Furniture_Catalog[],7,0)</f>
        <v>Limited Lifetime</v>
      </c>
    </row>
    <row r="12" spans="1:8" s="7" customFormat="1" ht="16.149999999999999" customHeight="1" x14ac:dyDescent="0.35">
      <c r="A12" s="8" t="s">
        <v>195</v>
      </c>
      <c r="B12" s="9">
        <v>1</v>
      </c>
      <c r="C12" s="8" t="str">
        <f>VLOOKUP(A12,Furniture_Catalog[],2,0)</f>
        <v>4D Lateral File</v>
      </c>
      <c r="D12" s="8" t="str">
        <f>VLOOKUP(A12,Furniture_Catalog[],3,0)</f>
        <v>HON</v>
      </c>
      <c r="E12" s="8" t="str">
        <f>VLOOKUP(A12,Furniture_Catalog[],4,0)</f>
        <v>Brigade 800 Series Lateral Files w/ Drawers - 4 Drawer</v>
      </c>
      <c r="F12" s="8" t="s">
        <v>341</v>
      </c>
      <c r="G12" s="8"/>
      <c r="H12" s="8" t="str">
        <f>VLOOKUP(A12,Furniture_Catalog[],7,0)</f>
        <v>Lifetime</v>
      </c>
    </row>
    <row r="13" spans="1:8" s="7" customFormat="1" ht="16.149999999999999" customHeight="1" x14ac:dyDescent="0.35">
      <c r="A13" s="8" t="s">
        <v>197</v>
      </c>
      <c r="B13" s="9">
        <v>1</v>
      </c>
      <c r="C13" s="8" t="str">
        <f>VLOOKUP(A13,Furniture_Catalog[],2,0)</f>
        <v>Bookcase</v>
      </c>
      <c r="D13" s="8" t="str">
        <f>VLOOKUP(A13,Furniture_Catalog[],3,0)</f>
        <v>Steelcase</v>
      </c>
      <c r="E13" s="8" t="str">
        <f>VLOOKUP(A13,Furniture_Catalog[],4,0)</f>
        <v>Universal Bookcases</v>
      </c>
      <c r="F13" s="8" t="str">
        <f>VLOOKUP(A13,Furniture_Catalog[],5,0)</f>
        <v>15"D x 36"W x 65 1/2"H</v>
      </c>
      <c r="G13" s="8"/>
      <c r="H13" s="8" t="str">
        <f>VLOOKUP(A13,Furniture_Catalog[],7,0)</f>
        <v>Lifetime</v>
      </c>
    </row>
    <row r="14" spans="1:8" s="7" customFormat="1" ht="16.149999999999999" customHeight="1" x14ac:dyDescent="0.35">
      <c r="A14" s="8"/>
      <c r="B14" s="9"/>
      <c r="C14" s="8"/>
      <c r="D14" s="8"/>
      <c r="E14" s="8"/>
      <c r="F14" s="8"/>
      <c r="G14" s="8"/>
      <c r="H14" s="8"/>
    </row>
    <row r="15" spans="1:8" s="7" customFormat="1" ht="16.149999999999999" customHeight="1" x14ac:dyDescent="0.35">
      <c r="A15" s="45" t="s">
        <v>25</v>
      </c>
      <c r="B15" s="45"/>
      <c r="C15" s="45"/>
      <c r="D15" s="45"/>
      <c r="E15" s="45"/>
      <c r="F15" s="45"/>
      <c r="G15" s="45"/>
      <c r="H15" s="45"/>
    </row>
    <row r="16" spans="1:8" s="7" customFormat="1" ht="16.149999999999999" customHeight="1" x14ac:dyDescent="0.35">
      <c r="A16" s="8" t="s">
        <v>154</v>
      </c>
      <c r="B16" s="9">
        <v>10</v>
      </c>
      <c r="C16" s="8" t="str">
        <f>VLOOKUP(A16,Furniture_Catalog[],2,0)</f>
        <v>Round Floor Pad</v>
      </c>
      <c r="D16" s="8" t="str">
        <f>VLOOKUP(A16,Furniture_Catalog[],3,0)</f>
        <v>Fomcore</v>
      </c>
      <c r="E16" s="8" t="str">
        <f>VLOOKUP(A16,Furniture_Catalog[],4,0)</f>
        <v>Lily Pad</v>
      </c>
      <c r="F16" s="8" t="str">
        <f>VLOOKUP(A16,Furniture_Catalog[],5,0)</f>
        <v>18"DIA. x 3"H</v>
      </c>
      <c r="G16" s="8"/>
      <c r="H16" s="8" t="str">
        <f>VLOOKUP(A16,Furniture_Catalog[],7,0)</f>
        <v>Limited Lifetime</v>
      </c>
    </row>
    <row r="17" spans="1:8" s="7" customFormat="1" ht="16.149999999999999" customHeight="1" x14ac:dyDescent="0.35">
      <c r="A17" s="8" t="s">
        <v>189</v>
      </c>
      <c r="B17" s="9">
        <v>1</v>
      </c>
      <c r="C17" s="8" t="str">
        <f>VLOOKUP(A17,Furniture_Catalog[],2,0)</f>
        <v>Caddy</v>
      </c>
      <c r="D17" s="8" t="str">
        <f>VLOOKUP(A17,Furniture_Catalog[],3,0)</f>
        <v>Fomcore</v>
      </c>
      <c r="E17" s="8" t="str">
        <f>VLOOKUP(A17,Furniture_Catalog[],4,0)</f>
        <v>Lily Cart</v>
      </c>
      <c r="F17" s="8" t="str">
        <f>VLOOKUP(A17,Furniture_Catalog[],5,0)</f>
        <v>20"DIA. x 37"H</v>
      </c>
      <c r="G17" s="8" t="str">
        <f>VLOOKUP(A17,Furniture_Catalog[],6,0)</f>
        <v>One caddy for every 10 pads.</v>
      </c>
      <c r="H17" s="8" t="str">
        <f>VLOOKUP(A17,Furniture_Catalog[],7,0)</f>
        <v>Limited Lifetime</v>
      </c>
    </row>
    <row r="18" spans="1:8" s="7" customFormat="1" ht="16.149999999999999" customHeight="1" x14ac:dyDescent="0.35">
      <c r="A18" s="8" t="s">
        <v>156</v>
      </c>
      <c r="B18" s="9">
        <v>40</v>
      </c>
      <c r="C18" s="8" t="str">
        <f>VLOOKUP(A18,Furniture_Catalog[],2,0)</f>
        <v>Nesting Chair</v>
      </c>
      <c r="D18" s="8" t="str">
        <f>VLOOKUP(A18,Furniture_Catalog[],3,0)</f>
        <v>HON</v>
      </c>
      <c r="E18" s="8" t="str">
        <f>VLOOKUP(A18,Furniture_Catalog[],4,0)</f>
        <v>Motivate 4-Leg Nesting Chair</v>
      </c>
      <c r="F18" s="8" t="str">
        <f>VLOOKUP(A18,Furniture_Catalog[],5,0)</f>
        <v>26 3/4"W x 23 1/8"D x 34"H</v>
      </c>
      <c r="G18" s="8"/>
      <c r="H18" s="8" t="str">
        <f>VLOOKUP(A18,Furniture_Catalog[],7,0)</f>
        <v>Lifetime</v>
      </c>
    </row>
    <row r="19" spans="1:8" s="7" customFormat="1" ht="16.149999999999999" customHeight="1" x14ac:dyDescent="0.35">
      <c r="A19" s="8" t="s">
        <v>62</v>
      </c>
      <c r="B19" s="9">
        <v>10</v>
      </c>
      <c r="C19" s="8" t="str">
        <f>VLOOKUP(A19,Furniture_Catalog[],2,0)</f>
        <v>Flip-Top Table</v>
      </c>
      <c r="D19" s="8" t="str">
        <f>VLOOKUP(A19,Furniture_Catalog[],3,0)</f>
        <v>Smith System</v>
      </c>
      <c r="E19" s="8" t="str">
        <f>VLOOKUP(A19,Furniture_Catalog[],4,0)</f>
        <v>Elemental Next and Fold</v>
      </c>
      <c r="F19" s="8" t="s">
        <v>338</v>
      </c>
      <c r="G19" s="8"/>
      <c r="H19" s="8" t="str">
        <f>VLOOKUP(A19,Furniture_Catalog[],7,0)</f>
        <v>12 Years; Lifetime on metal frames</v>
      </c>
    </row>
    <row r="20" spans="1:8" s="7" customFormat="1" ht="16.149999999999999" customHeight="1" x14ac:dyDescent="0.35">
      <c r="A20" s="8" t="s">
        <v>200</v>
      </c>
      <c r="B20" s="9">
        <v>1</v>
      </c>
      <c r="C20" s="8" t="str">
        <f>VLOOKUP(A20,Furniture_Catalog[],2,0)</f>
        <v>Rug</v>
      </c>
      <c r="D20" s="8" t="str">
        <f>VLOOKUP(A20,Furniture_Catalog[],3,0)</f>
        <v>Lakeshore</v>
      </c>
      <c r="E20" s="8" t="str">
        <f>VLOOKUP(A20,Furniture_Catalog[],4,0)</f>
        <v>Comfy Rectangular Classroom Carpets (Blue)</v>
      </c>
      <c r="F20" s="8" t="str">
        <f>VLOOKUP(A20,Furniture_Catalog[],5,0)</f>
        <v>9'D x 12'W</v>
      </c>
      <c r="G20" s="8"/>
      <c r="H20" s="8" t="str">
        <f>VLOOKUP(A20,Furniture_Catalog[],7,0)</f>
        <v>10 Years</v>
      </c>
    </row>
    <row r="21" spans="1:8" s="7" customFormat="1" ht="16.149999999999999" customHeight="1" x14ac:dyDescent="0.35">
      <c r="A21" s="8"/>
      <c r="B21" s="9"/>
      <c r="C21" s="8"/>
      <c r="D21" s="8"/>
      <c r="E21" s="8"/>
      <c r="F21" s="8"/>
      <c r="G21" s="8"/>
      <c r="H21" s="8"/>
    </row>
    <row r="22" spans="1:8" s="7" customFormat="1" ht="16.149999999999999" customHeight="1" x14ac:dyDescent="0.35">
      <c r="A22" s="45" t="s">
        <v>28</v>
      </c>
      <c r="B22" s="45"/>
      <c r="C22" s="45"/>
      <c r="D22" s="45"/>
      <c r="E22" s="45"/>
      <c r="F22" s="45"/>
      <c r="G22" s="45"/>
      <c r="H22" s="45"/>
    </row>
    <row r="23" spans="1:8" s="7" customFormat="1" ht="16.149999999999999" customHeight="1" x14ac:dyDescent="0.35">
      <c r="A23" s="8" t="s">
        <v>34</v>
      </c>
      <c r="B23" s="9">
        <v>25</v>
      </c>
      <c r="C23" s="8" t="str">
        <f>VLOOKUP(A23,Furniture_Catalog[],2,0)</f>
        <v>Café Chair</v>
      </c>
      <c r="D23" s="8" t="str">
        <f>VLOOKUP(A23,Furniture_Catalog[],3,0)</f>
        <v>KI</v>
      </c>
      <c r="E23" s="8" t="str">
        <f>VLOOKUP(A23,Furniture_Catalog[],4,0)</f>
        <v>Doni 4-Leg Armless Chair</v>
      </c>
      <c r="F23" s="8" t="str">
        <f>VLOOKUP(A23,Furniture_Catalog[],5,0)</f>
        <v>N/A</v>
      </c>
      <c r="G23" s="8"/>
      <c r="H23" s="8" t="str">
        <f>VLOOKUP(A23,Furniture_Catalog[],7,0)</f>
        <v>Limited Lifetime</v>
      </c>
    </row>
    <row r="24" spans="1:8" s="7" customFormat="1" ht="16.149999999999999" customHeight="1" x14ac:dyDescent="0.35">
      <c r="A24" s="8" t="s">
        <v>36</v>
      </c>
      <c r="B24" s="9">
        <v>6</v>
      </c>
      <c r="C24" s="8" t="str">
        <f>VLOOKUP(A24,Furniture_Catalog[],2,0)</f>
        <v>Café Chair</v>
      </c>
      <c r="D24" s="8" t="str">
        <f>VLOOKUP(A24,Furniture_Catalog[],3,0)</f>
        <v>Coalesse</v>
      </c>
      <c r="E24" s="8" t="str">
        <f>VLOOKUP(A24,Furniture_Catalog[],4,0)</f>
        <v>Merien152 Guest Chair</v>
      </c>
      <c r="F24" s="8" t="str">
        <f>VLOOKUP(A24,Furniture_Catalog[],5,0)</f>
        <v>N/A</v>
      </c>
      <c r="G24" s="8"/>
      <c r="H24" s="8" t="str">
        <f>VLOOKUP(A24,Furniture_Catalog[],7,0)</f>
        <v>Limited Lifetime</v>
      </c>
    </row>
    <row r="25" spans="1:8" s="7" customFormat="1" ht="16.149999999999999" customHeight="1" x14ac:dyDescent="0.35">
      <c r="A25" s="8" t="s">
        <v>19</v>
      </c>
      <c r="B25" s="9">
        <v>1</v>
      </c>
      <c r="C25" s="8" t="str">
        <f>VLOOKUP(A25,Furniture_Catalog[],2,0)</f>
        <v>Collaborative Table</v>
      </c>
      <c r="D25" s="8" t="str">
        <f>VLOOKUP(A25,Furniture_Catalog[],3,0)</f>
        <v>KI</v>
      </c>
      <c r="E25" s="8" t="str">
        <f>VLOOKUP(A25,Furniture_Catalog[],4,0)</f>
        <v>Serenade Gathering Table</v>
      </c>
      <c r="F25" s="8" t="str">
        <f>VLOOKUP(A25,Furniture_Catalog[],5,0)</f>
        <v>42"D x 144"W x 29"H</v>
      </c>
      <c r="G25" s="8" t="str">
        <f>VLOOKUP(A25,Furniture_Catalog[],6,0)</f>
        <v>Standard height.</v>
      </c>
      <c r="H25" s="8" t="str">
        <f>VLOOKUP(A25,Furniture_Catalog[],7,0)</f>
        <v>Lifetime; 1 year on SE self edge</v>
      </c>
    </row>
    <row r="26" spans="1:8" s="7" customFormat="1" ht="16.149999999999999" customHeight="1" x14ac:dyDescent="0.35">
      <c r="A26" s="8" t="s">
        <v>32</v>
      </c>
      <c r="B26" s="9">
        <v>5</v>
      </c>
      <c r="C26" s="8" t="str">
        <f>VLOOKUP(A26,Furniture_Catalog[],2,0)</f>
        <v>Café Table</v>
      </c>
      <c r="D26" s="8" t="str">
        <f>VLOOKUP(A26,Furniture_Catalog[],3,0)</f>
        <v>Allsteel</v>
      </c>
      <c r="E26" s="8" t="str">
        <f>VLOOKUP(A26,Furniture_Catalog[],4,0)</f>
        <v>Structure Collaborative Table</v>
      </c>
      <c r="F26" s="8" t="s">
        <v>339</v>
      </c>
      <c r="G26" s="8"/>
      <c r="H26" s="8" t="str">
        <f>VLOOKUP(A26,Furniture_Catalog[],7,0)</f>
        <v>12 Years</v>
      </c>
    </row>
    <row r="27" spans="1:8" s="7" customFormat="1" ht="16.149999999999999" customHeight="1" x14ac:dyDescent="0.35">
      <c r="A27" s="8" t="s">
        <v>32</v>
      </c>
      <c r="B27" s="9">
        <v>5</v>
      </c>
      <c r="C27" s="8" t="str">
        <f>VLOOKUP(A27,Furniture_Catalog[],2,0)</f>
        <v>Café Table</v>
      </c>
      <c r="D27" s="8" t="str">
        <f>VLOOKUP(A27,Furniture_Catalog[],3,0)</f>
        <v>Allsteel</v>
      </c>
      <c r="E27" s="8" t="str">
        <f>VLOOKUP(A27,Furniture_Catalog[],4,0)</f>
        <v>Structure Collaborative Table</v>
      </c>
      <c r="F27" s="8" t="s">
        <v>340</v>
      </c>
      <c r="G27" s="8"/>
      <c r="H27" s="8" t="str">
        <f>VLOOKUP(A27,Furniture_Catalog[],7,0)</f>
        <v>12 Years</v>
      </c>
    </row>
    <row r="28" spans="1:8" s="7" customFormat="1" ht="16.149999999999999" customHeight="1" x14ac:dyDescent="0.35">
      <c r="A28" s="8" t="s">
        <v>38</v>
      </c>
      <c r="B28" s="9">
        <v>5</v>
      </c>
      <c r="C28" s="8" t="str">
        <f>VLOOKUP(A28,Furniture_Catalog[],2,0)</f>
        <v>Banquet</v>
      </c>
      <c r="D28" s="8" t="str">
        <f>VLOOKUP(A28,Furniture_Catalog[],3,0)</f>
        <v>KI</v>
      </c>
      <c r="E28" s="8" t="str">
        <f>VLOOKUP(A28,Furniture_Catalog[],4,0)</f>
        <v>MyPlace 48" High-Back Lounge Seat</v>
      </c>
      <c r="F28" s="8" t="str">
        <f>VLOOKUP(A28,Furniture_Catalog[],5,0)</f>
        <v>48"W x 26"D x 48"H</v>
      </c>
      <c r="G28" s="8"/>
      <c r="H28" s="8" t="str">
        <f>VLOOKUP(A28,Furniture_Catalog[],7,0)</f>
        <v>Lifetime</v>
      </c>
    </row>
    <row r="29" spans="1:8" s="7" customFormat="1" ht="16.149999999999999" customHeight="1" x14ac:dyDescent="0.35">
      <c r="A29" s="8"/>
      <c r="B29" s="9"/>
      <c r="C29" s="8"/>
      <c r="D29" s="8"/>
      <c r="E29" s="8"/>
      <c r="F29" s="8"/>
      <c r="G29" s="8"/>
      <c r="H29" s="8"/>
    </row>
    <row r="30" spans="1:8" s="7" customFormat="1" ht="16.149999999999999" customHeight="1" x14ac:dyDescent="0.35">
      <c r="A30" s="45" t="s">
        <v>41</v>
      </c>
      <c r="B30" s="45"/>
      <c r="C30" s="45"/>
      <c r="D30" s="45"/>
      <c r="E30" s="45"/>
      <c r="F30" s="45"/>
      <c r="G30" s="45"/>
      <c r="H30" s="45"/>
    </row>
    <row r="31" spans="1:8" s="7" customFormat="1" ht="16.149999999999999" customHeight="1" x14ac:dyDescent="0.35">
      <c r="A31" s="8" t="s">
        <v>187</v>
      </c>
      <c r="B31" s="9">
        <v>1</v>
      </c>
      <c r="C31" s="8" t="str">
        <f>VLOOKUP(A31,Furniture_Catalog[],2,0)</f>
        <v>Task Chair</v>
      </c>
      <c r="D31" s="8" t="str">
        <f>VLOOKUP(A31,Furniture_Catalog[],3,0)</f>
        <v>Allsteel</v>
      </c>
      <c r="E31" s="8" t="str">
        <f>VLOOKUP(A31,Furniture_Catalog[],4,0)</f>
        <v>Evo Task Mesh High Back Chair</v>
      </c>
      <c r="F31" s="8" t="str">
        <f>VLOOKUP(A31,Furniture_Catalog[],5,0)</f>
        <v>N/A</v>
      </c>
      <c r="G31" s="8" t="str">
        <f>VLOOKUP(A31,Furniture_Catalog[],6,0)</f>
        <v>Options as selected for site. Finishes to match across site.</v>
      </c>
      <c r="H31" s="8" t="str">
        <f>VLOOKUP(A31,Furniture_Catalog[],7,0)</f>
        <v>12 Years</v>
      </c>
    </row>
    <row r="32" spans="1:8" s="7" customFormat="1" ht="16.149999999999999" customHeight="1" x14ac:dyDescent="0.35">
      <c r="A32" s="8" t="s">
        <v>23</v>
      </c>
      <c r="B32" s="9">
        <v>5</v>
      </c>
      <c r="C32" s="8" t="str">
        <f>VLOOKUP(A32,Furniture_Catalog[],2,0)</f>
        <v>Guest Chair</v>
      </c>
      <c r="D32" s="8" t="str">
        <f>VLOOKUP(A32,Furniture_Catalog[],3,0)</f>
        <v>Steelcase</v>
      </c>
      <c r="E32" s="8" t="str">
        <f>VLOOKUP(A32,Furniture_Catalog[],4,0)</f>
        <v>Reply Side Chair</v>
      </c>
      <c r="F32" s="8" t="str">
        <f>VLOOKUP(A32,Furniture_Catalog[],5,0)</f>
        <v>N/A</v>
      </c>
      <c r="G32" s="8" t="str">
        <f>VLOOKUP(A32,Furniture_Catalog[],6,0)</f>
        <v>No arms.</v>
      </c>
      <c r="H32" s="8" t="str">
        <f>VLOOKUP(A32,Furniture_Catalog[],7,0)</f>
        <v>Limited Lifetime</v>
      </c>
    </row>
    <row r="33" spans="1:8" s="7" customFormat="1" ht="16.149999999999999" customHeight="1" x14ac:dyDescent="0.35">
      <c r="A33" s="8" t="s">
        <v>20</v>
      </c>
      <c r="B33" s="9">
        <v>1</v>
      </c>
      <c r="C33" s="8" t="str">
        <f>VLOOKUP(A33,Furniture_Catalog[],2,0)</f>
        <v>Guest Table</v>
      </c>
      <c r="D33" s="8" t="str">
        <f>VLOOKUP(A33,Furniture_Catalog[],3,0)</f>
        <v>Steelcase</v>
      </c>
      <c r="E33" s="8" t="str">
        <f>VLOOKUP(A33,Furniture_Catalog[],4,0)</f>
        <v>Groupwork Table</v>
      </c>
      <c r="F33" s="8" t="s">
        <v>44</v>
      </c>
      <c r="G33" s="8" t="str">
        <f>VLOOKUP(A33,Furniture_Catalog[],6,0)</f>
        <v>Provide round table base.</v>
      </c>
      <c r="H33" s="8" t="str">
        <f>VLOOKUP(A33,Furniture_Catalog[],7,0)</f>
        <v>Limited Lifetime</v>
      </c>
    </row>
    <row r="34" spans="1:8" s="7" customFormat="1" ht="16.149999999999999" customHeight="1" x14ac:dyDescent="0.35">
      <c r="A34" s="8" t="s">
        <v>16</v>
      </c>
      <c r="B34" s="9">
        <v>1</v>
      </c>
      <c r="C34" s="8" t="str">
        <f>VLOOKUP(A34,Furniture_Catalog[],2,0)</f>
        <v>Height Adjustable Table</v>
      </c>
      <c r="D34" s="8" t="str">
        <f>VLOOKUP(A34,Furniture_Catalog[],3,0)</f>
        <v>Workrite</v>
      </c>
      <c r="E34" s="8" t="str">
        <f>VLOOKUP(A34,Furniture_Catalog[],4,0)</f>
        <v>Sierra HX 2 Leg</v>
      </c>
      <c r="F34" s="8" t="str">
        <f>VLOOKUP(A34,Furniture_Catalog[],5,0)</f>
        <v>72"W x 30"D</v>
      </c>
      <c r="G34" s="8" t="str">
        <f>VLOOKUP(A34,Furniture_Catalog[],6,0)</f>
        <v>Top to match office desk system. Provide dual monitor arms.</v>
      </c>
      <c r="H34" s="8" t="str">
        <f>VLOOKUP(A34,Furniture_Catalog[],7,0)</f>
        <v>Limited Lifetime</v>
      </c>
    </row>
    <row r="35" spans="1:8" s="7" customFormat="1" ht="16.149999999999999" customHeight="1" x14ac:dyDescent="0.35">
      <c r="A35" s="8" t="s">
        <v>42</v>
      </c>
      <c r="B35" s="9">
        <v>1</v>
      </c>
      <c r="C35" s="8" t="str">
        <f>VLOOKUP(A35,Furniture_Catalog[],2,0)</f>
        <v>Desk System 2</v>
      </c>
      <c r="D35" s="8" t="str">
        <f>VLOOKUP(A35,Furniture_Catalog[],3,0)</f>
        <v>Steelcase</v>
      </c>
      <c r="E35" s="8" t="str">
        <f>VLOOKUP(A35,Furniture_Catalog[],4,0)</f>
        <v>Currency Desk Systems</v>
      </c>
      <c r="F35" s="8" t="str">
        <f>VLOOKUP(A35,Furniture_Catalog[],5,0)</f>
        <v>TBD</v>
      </c>
      <c r="G35" s="8" t="str">
        <f>VLOOKUP(A35,Furniture_Catalog[],6,0)</f>
        <v>See item description for list of components.</v>
      </c>
      <c r="H35" s="8" t="str">
        <f>VLOOKUP(A35,Furniture_Catalog[],7,0)</f>
        <v>Limited Lifetime</v>
      </c>
    </row>
    <row r="36" spans="1:8" s="7" customFormat="1" ht="16.149999999999999" customHeight="1" x14ac:dyDescent="0.35">
      <c r="A36" s="8"/>
      <c r="B36" s="9"/>
      <c r="C36" s="8"/>
      <c r="D36" s="8"/>
      <c r="E36" s="8"/>
      <c r="F36" s="8"/>
      <c r="G36" s="8"/>
      <c r="H36" s="8"/>
    </row>
    <row r="37" spans="1:8" s="7" customFormat="1" ht="16.149999999999999" customHeight="1" x14ac:dyDescent="0.35">
      <c r="A37" s="45" t="s">
        <v>76</v>
      </c>
      <c r="B37" s="45"/>
      <c r="C37" s="45"/>
      <c r="D37" s="45"/>
      <c r="E37" s="45"/>
      <c r="F37" s="45"/>
      <c r="G37" s="45"/>
      <c r="H37" s="45"/>
    </row>
    <row r="38" spans="1:8" s="7" customFormat="1" ht="16.149999999999999" customHeight="1" x14ac:dyDescent="0.35">
      <c r="A38" s="8" t="s">
        <v>187</v>
      </c>
      <c r="B38" s="9">
        <v>1</v>
      </c>
      <c r="C38" s="8" t="str">
        <f>VLOOKUP(A38,Furniture_Catalog[],2,0)</f>
        <v>Task Chair</v>
      </c>
      <c r="D38" s="8" t="str">
        <f>VLOOKUP(A38,Furniture_Catalog[],3,0)</f>
        <v>Allsteel</v>
      </c>
      <c r="E38" s="8" t="str">
        <f>VLOOKUP(A38,Furniture_Catalog[],4,0)</f>
        <v>Evo Task Mesh High Back Chair</v>
      </c>
      <c r="F38" s="8" t="str">
        <f>VLOOKUP(A38,Furniture_Catalog[],5,0)</f>
        <v>N/A</v>
      </c>
      <c r="G38" s="8" t="str">
        <f>VLOOKUP(A38,Furniture_Catalog[],6,0)</f>
        <v>Options as selected for site. Finishes to match across site.</v>
      </c>
      <c r="H38" s="8" t="str">
        <f>VLOOKUP(A38,Furniture_Catalog[],7,0)</f>
        <v>12 Years</v>
      </c>
    </row>
    <row r="39" spans="1:8" s="7" customFormat="1" ht="16.149999999999999" customHeight="1" x14ac:dyDescent="0.35">
      <c r="A39" s="8" t="s">
        <v>23</v>
      </c>
      <c r="B39" s="9">
        <v>4</v>
      </c>
      <c r="C39" s="8" t="str">
        <f>VLOOKUP(A39,Furniture_Catalog[],2,0)</f>
        <v>Guest Chair</v>
      </c>
      <c r="D39" s="8" t="str">
        <f>VLOOKUP(A39,Furniture_Catalog[],3,0)</f>
        <v>Steelcase</v>
      </c>
      <c r="E39" s="8" t="str">
        <f>VLOOKUP(A39,Furniture_Catalog[],4,0)</f>
        <v>Reply Side Chair</v>
      </c>
      <c r="F39" s="8" t="str">
        <f>VLOOKUP(A39,Furniture_Catalog[],5,0)</f>
        <v>N/A</v>
      </c>
      <c r="G39" s="8" t="str">
        <f>VLOOKUP(A39,Furniture_Catalog[],6,0)</f>
        <v>No arms.</v>
      </c>
      <c r="H39" s="8" t="str">
        <f>VLOOKUP(A39,Furniture_Catalog[],7,0)</f>
        <v>Limited Lifetime</v>
      </c>
    </row>
    <row r="40" spans="1:8" s="7" customFormat="1" ht="16.149999999999999" customHeight="1" x14ac:dyDescent="0.35">
      <c r="A40" s="8" t="s">
        <v>20</v>
      </c>
      <c r="B40" s="9">
        <v>1</v>
      </c>
      <c r="C40" s="8" t="str">
        <f>VLOOKUP(A40,Furniture_Catalog[],2,0)</f>
        <v>Guest Table</v>
      </c>
      <c r="D40" s="8" t="str">
        <f>VLOOKUP(A40,Furniture_Catalog[],3,0)</f>
        <v>Steelcase</v>
      </c>
      <c r="E40" s="8" t="str">
        <f>VLOOKUP(A40,Furniture_Catalog[],4,0)</f>
        <v>Groupwork Table</v>
      </c>
      <c r="F40" s="8" t="s">
        <v>22</v>
      </c>
      <c r="G40" s="8" t="str">
        <f>VLOOKUP(A40,Furniture_Catalog[],6,0)</f>
        <v>Provide round table base.</v>
      </c>
      <c r="H40" s="8" t="str">
        <f>VLOOKUP(A40,Furniture_Catalog[],7,0)</f>
        <v>Limited Lifetime</v>
      </c>
    </row>
    <row r="41" spans="1:8" s="7" customFormat="1" ht="16.149999999999999" customHeight="1" x14ac:dyDescent="0.35">
      <c r="A41" s="8" t="s">
        <v>16</v>
      </c>
      <c r="B41" s="9">
        <v>1</v>
      </c>
      <c r="C41" s="8" t="str">
        <f>VLOOKUP(A41,Furniture_Catalog[],2,0)</f>
        <v>Height Adjustable Table</v>
      </c>
      <c r="D41" s="8" t="str">
        <f>VLOOKUP(A41,Furniture_Catalog[],3,0)</f>
        <v>Workrite</v>
      </c>
      <c r="E41" s="8" t="str">
        <f>VLOOKUP(A41,Furniture_Catalog[],4,0)</f>
        <v>Sierra HX 2 Leg</v>
      </c>
      <c r="F41" s="8" t="str">
        <f>VLOOKUP(A41,Furniture_Catalog[],5,0)</f>
        <v>72"W x 30"D</v>
      </c>
      <c r="G41" s="8" t="str">
        <f>VLOOKUP(A41,Furniture_Catalog[],6,0)</f>
        <v>Top to match office desk system. Provide dual monitor arms.</v>
      </c>
      <c r="H41" s="8" t="str">
        <f>VLOOKUP(A41,Furniture_Catalog[],7,0)</f>
        <v>Limited Lifetime</v>
      </c>
    </row>
    <row r="42" spans="1:8" s="7" customFormat="1" ht="16.149999999999999" customHeight="1" x14ac:dyDescent="0.35">
      <c r="A42" s="8" t="s">
        <v>14</v>
      </c>
      <c r="B42" s="9">
        <v>1</v>
      </c>
      <c r="C42" s="8" t="str">
        <f>VLOOKUP(A42,Furniture_Catalog[],2,0)</f>
        <v>Desk System 1</v>
      </c>
      <c r="D42" s="8" t="str">
        <f>VLOOKUP(A42,Furniture_Catalog[],3,0)</f>
        <v>Steelcase</v>
      </c>
      <c r="E42" s="8" t="str">
        <f>VLOOKUP(A42,Furniture_Catalog[],4,0)</f>
        <v>Currency Desk Systems</v>
      </c>
      <c r="F42" s="8" t="str">
        <f>VLOOKUP(A42,Furniture_Catalog[],5,0)</f>
        <v>TBD</v>
      </c>
      <c r="G42" s="8" t="str">
        <f>VLOOKUP(A42,Furniture_Catalog[],6,0)</f>
        <v>See item description for list of components.</v>
      </c>
      <c r="H42" s="8" t="str">
        <f>VLOOKUP(A42,Furniture_Catalog[],7,0)</f>
        <v>Limited Lifetime</v>
      </c>
    </row>
    <row r="43" spans="1:8" s="7" customFormat="1" ht="16.149999999999999" customHeight="1" x14ac:dyDescent="0.35">
      <c r="A43" s="8"/>
      <c r="B43" s="9"/>
      <c r="C43" s="8"/>
      <c r="D43" s="8"/>
      <c r="E43" s="8"/>
      <c r="F43" s="8"/>
      <c r="G43" s="8"/>
      <c r="H43" s="8"/>
    </row>
    <row r="44" spans="1:8" s="7" customFormat="1" ht="16.149999999999999" customHeight="1" x14ac:dyDescent="0.35">
      <c r="A44" s="44" t="s">
        <v>77</v>
      </c>
      <c r="B44" s="44"/>
      <c r="C44" s="44"/>
      <c r="D44" s="44"/>
      <c r="E44" s="44"/>
      <c r="F44" s="44"/>
      <c r="G44" s="44"/>
      <c r="H44" s="44"/>
    </row>
    <row r="45" spans="1:8" s="7" customFormat="1" ht="16.149999999999999" customHeight="1" x14ac:dyDescent="0.35">
      <c r="A45" s="8" t="s">
        <v>187</v>
      </c>
      <c r="B45" s="9">
        <v>1</v>
      </c>
      <c r="C45" s="8" t="str">
        <f>VLOOKUP(A45,Furniture_Catalog[],2,0)</f>
        <v>Task Chair</v>
      </c>
      <c r="D45" s="8" t="str">
        <f>VLOOKUP(A45,Furniture_Catalog[],3,0)</f>
        <v>Allsteel</v>
      </c>
      <c r="E45" s="8" t="str">
        <f>VLOOKUP(A45,Furniture_Catalog[],4,0)</f>
        <v>Evo Task Mesh High Back Chair</v>
      </c>
      <c r="F45" s="8" t="str">
        <f>VLOOKUP(A45,Furniture_Catalog[],5,0)</f>
        <v>N/A</v>
      </c>
      <c r="G45" s="8" t="str">
        <f>VLOOKUP(A45,Furniture_Catalog[],6,0)</f>
        <v>Options as selected for site. Finishes to match across site.</v>
      </c>
      <c r="H45" s="8" t="str">
        <f>VLOOKUP(A45,Furniture_Catalog[],7,0)</f>
        <v>12 Years</v>
      </c>
    </row>
    <row r="46" spans="1:8" s="7" customFormat="1" ht="16.149999999999999" customHeight="1" x14ac:dyDescent="0.35">
      <c r="A46" s="8" t="s">
        <v>23</v>
      </c>
      <c r="B46" s="9">
        <v>4</v>
      </c>
      <c r="C46" s="8" t="str">
        <f>VLOOKUP(A46,Furniture_Catalog[],2,0)</f>
        <v>Guest Chair</v>
      </c>
      <c r="D46" s="8" t="str">
        <f>VLOOKUP(A46,Furniture_Catalog[],3,0)</f>
        <v>Steelcase</v>
      </c>
      <c r="E46" s="8" t="str">
        <f>VLOOKUP(A46,Furniture_Catalog[],4,0)</f>
        <v>Reply Side Chair</v>
      </c>
      <c r="F46" s="8" t="str">
        <f>VLOOKUP(A46,Furniture_Catalog[],5,0)</f>
        <v>N/A</v>
      </c>
      <c r="G46" s="8" t="str">
        <f>VLOOKUP(A46,Furniture_Catalog[],6,0)</f>
        <v>No arms.</v>
      </c>
      <c r="H46" s="8" t="str">
        <f>VLOOKUP(A46,Furniture_Catalog[],7,0)</f>
        <v>Limited Lifetime</v>
      </c>
    </row>
    <row r="47" spans="1:8" s="7" customFormat="1" ht="16.149999999999999" customHeight="1" x14ac:dyDescent="0.35">
      <c r="A47" s="8" t="s">
        <v>20</v>
      </c>
      <c r="B47" s="9">
        <v>1</v>
      </c>
      <c r="C47" s="8" t="str">
        <f>VLOOKUP(A47,Furniture_Catalog[],2,0)</f>
        <v>Guest Table</v>
      </c>
      <c r="D47" s="8" t="str">
        <f>VLOOKUP(A47,Furniture_Catalog[],3,0)</f>
        <v>Steelcase</v>
      </c>
      <c r="E47" s="8" t="str">
        <f>VLOOKUP(A47,Furniture_Catalog[],4,0)</f>
        <v>Groupwork Table</v>
      </c>
      <c r="F47" s="8" t="s">
        <v>22</v>
      </c>
      <c r="G47" s="8" t="str">
        <f>VLOOKUP(A47,Furniture_Catalog[],6,0)</f>
        <v>Provide round table base.</v>
      </c>
      <c r="H47" s="8" t="str">
        <f>VLOOKUP(A47,Furniture_Catalog[],7,0)</f>
        <v>Limited Lifetime</v>
      </c>
    </row>
    <row r="48" spans="1:8" s="7" customFormat="1" ht="16.149999999999999" customHeight="1" x14ac:dyDescent="0.35">
      <c r="A48" s="8" t="s">
        <v>16</v>
      </c>
      <c r="B48" s="9">
        <v>1</v>
      </c>
      <c r="C48" s="8" t="str">
        <f>VLOOKUP(A48,Furniture_Catalog[],2,0)</f>
        <v>Height Adjustable Table</v>
      </c>
      <c r="D48" s="8" t="str">
        <f>VLOOKUP(A48,Furniture_Catalog[],3,0)</f>
        <v>Workrite</v>
      </c>
      <c r="E48" s="8" t="str">
        <f>VLOOKUP(A48,Furniture_Catalog[],4,0)</f>
        <v>Sierra HX 2 Leg</v>
      </c>
      <c r="F48" s="8" t="str">
        <f>VLOOKUP(A48,Furniture_Catalog[],5,0)</f>
        <v>72"W x 30"D</v>
      </c>
      <c r="G48" s="8" t="str">
        <f>VLOOKUP(A48,Furniture_Catalog[],6,0)</f>
        <v>Top to match office desk system. Provide dual monitor arms.</v>
      </c>
      <c r="H48" s="8" t="str">
        <f>VLOOKUP(A48,Furniture_Catalog[],7,0)</f>
        <v>Limited Lifetime</v>
      </c>
    </row>
    <row r="49" spans="1:8" s="7" customFormat="1" ht="16.149999999999999" customHeight="1" x14ac:dyDescent="0.35">
      <c r="A49" s="8" t="s">
        <v>14</v>
      </c>
      <c r="B49" s="9">
        <v>1</v>
      </c>
      <c r="C49" s="8" t="str">
        <f>VLOOKUP(A49,Furniture_Catalog[],2,0)</f>
        <v>Desk System 1</v>
      </c>
      <c r="D49" s="8" t="str">
        <f>VLOOKUP(A49,Furniture_Catalog[],3,0)</f>
        <v>Steelcase</v>
      </c>
      <c r="E49" s="8" t="str">
        <f>VLOOKUP(A49,Furniture_Catalog[],4,0)</f>
        <v>Currency Desk Systems</v>
      </c>
      <c r="F49" s="8" t="str">
        <f>VLOOKUP(A49,Furniture_Catalog[],5,0)</f>
        <v>TBD</v>
      </c>
      <c r="G49" s="8" t="str">
        <f>VLOOKUP(A49,Furniture_Catalog[],6,0)</f>
        <v>See item description for list of components.</v>
      </c>
      <c r="H49" s="8" t="str">
        <f>VLOOKUP(A49,Furniture_Catalog[],7,0)</f>
        <v>Limited Lifetime</v>
      </c>
    </row>
    <row r="50" spans="1:8" s="7" customFormat="1" ht="16.149999999999999" customHeight="1" x14ac:dyDescent="0.35">
      <c r="A50" s="8"/>
      <c r="B50" s="9"/>
      <c r="C50" s="8"/>
      <c r="D50" s="8"/>
      <c r="E50" s="8"/>
      <c r="F50" s="8"/>
      <c r="G50" s="8"/>
      <c r="H50" s="8"/>
    </row>
    <row r="51" spans="1:8" s="7" customFormat="1" ht="16.149999999999999" customHeight="1" x14ac:dyDescent="0.35">
      <c r="A51" s="45" t="s">
        <v>244</v>
      </c>
      <c r="B51" s="45"/>
      <c r="C51" s="45"/>
      <c r="D51" s="45"/>
      <c r="E51" s="45"/>
      <c r="F51" s="45"/>
      <c r="G51" s="45"/>
      <c r="H51" s="45"/>
    </row>
    <row r="52" spans="1:8" s="7" customFormat="1" ht="16.149999999999999" customHeight="1" x14ac:dyDescent="0.35">
      <c r="A52" s="8" t="s">
        <v>187</v>
      </c>
      <c r="B52" s="9">
        <v>1</v>
      </c>
      <c r="C52" s="8" t="str">
        <f>VLOOKUP(A52,Furniture_Catalog[],2,0)</f>
        <v>Task Chair</v>
      </c>
      <c r="D52" s="8" t="str">
        <f>VLOOKUP(A52,Furniture_Catalog[],3,0)</f>
        <v>Allsteel</v>
      </c>
      <c r="E52" s="8" t="str">
        <f>VLOOKUP(A52,Furniture_Catalog[],4,0)</f>
        <v>Evo Task Mesh High Back Chair</v>
      </c>
      <c r="F52" s="8" t="str">
        <f>VLOOKUP(A52,Furniture_Catalog[],5,0)</f>
        <v>N/A</v>
      </c>
      <c r="G52" s="8" t="str">
        <f>VLOOKUP(A52,Furniture_Catalog[],6,0)</f>
        <v>Options as selected for site. Finishes to match across site.</v>
      </c>
      <c r="H52" s="8" t="str">
        <f>VLOOKUP(A52,Furniture_Catalog[],7,0)</f>
        <v>12 Years</v>
      </c>
    </row>
    <row r="53" spans="1:8" s="7" customFormat="1" ht="16.149999999999999" customHeight="1" x14ac:dyDescent="0.35">
      <c r="A53" s="8" t="s">
        <v>47</v>
      </c>
      <c r="B53" s="9">
        <v>1</v>
      </c>
      <c r="C53" s="8" t="str">
        <f>VLOOKUP(A53,Furniture_Catalog[],2,0)</f>
        <v>Height Adjustable Table</v>
      </c>
      <c r="D53" s="8" t="str">
        <f>VLOOKUP(A53,Furniture_Catalog[],3,0)</f>
        <v>Workrite</v>
      </c>
      <c r="E53" s="8" t="str">
        <f>VLOOKUP(A53,Furniture_Catalog[],4,0)</f>
        <v>Sierra HX 2 Leg</v>
      </c>
      <c r="F53" s="8" t="str">
        <f>VLOOKUP(A53,Furniture_Catalog[],5,0)</f>
        <v>60"W x 30"D</v>
      </c>
      <c r="G53" s="8" t="s">
        <v>344</v>
      </c>
      <c r="H53" s="8" t="str">
        <f>VLOOKUP(A53,Furniture_Catalog[],7,0)</f>
        <v>Limited Lifetime</v>
      </c>
    </row>
    <row r="54" spans="1:8" s="7" customFormat="1" ht="16.149999999999999" customHeight="1" x14ac:dyDescent="0.35">
      <c r="A54" s="8" t="s">
        <v>195</v>
      </c>
      <c r="B54" s="9">
        <v>2</v>
      </c>
      <c r="C54" s="8" t="str">
        <f>VLOOKUP(A54,Furniture_Catalog[],2,0)</f>
        <v>4D Lateral File</v>
      </c>
      <c r="D54" s="8" t="str">
        <f>VLOOKUP(A54,Furniture_Catalog[],3,0)</f>
        <v>HON</v>
      </c>
      <c r="E54" s="8" t="str">
        <f>VLOOKUP(A54,Furniture_Catalog[],4,0)</f>
        <v>Brigade 800 Series Lateral Files w/ Drawers - 4 Drawer</v>
      </c>
      <c r="F54" s="8" t="s">
        <v>341</v>
      </c>
      <c r="G54" s="8"/>
      <c r="H54" s="8" t="str">
        <f>VLOOKUP(A54,Furniture_Catalog[],7,0)</f>
        <v>Lifetime</v>
      </c>
    </row>
    <row r="55" spans="1:8" s="7" customFormat="1" ht="16.149999999999999" customHeight="1" x14ac:dyDescent="0.35">
      <c r="A55" s="8" t="s">
        <v>195</v>
      </c>
      <c r="B55" s="9">
        <v>2</v>
      </c>
      <c r="C55" s="8" t="str">
        <f>VLOOKUP(A55,Furniture_Catalog[],2,0)</f>
        <v>4D Lateral File</v>
      </c>
      <c r="D55" s="8" t="str">
        <f>VLOOKUP(A55,Furniture_Catalog[],3,0)</f>
        <v>HON</v>
      </c>
      <c r="E55" s="8" t="str">
        <f>VLOOKUP(A55,Furniture_Catalog[],4,0)</f>
        <v>Brigade 800 Series Lateral Files w/ Drawers - 4 Drawer</v>
      </c>
      <c r="F55" s="8" t="s">
        <v>342</v>
      </c>
      <c r="G55" s="8"/>
      <c r="H55" s="8" t="str">
        <f>VLOOKUP(A55,Furniture_Catalog[],7,0)</f>
        <v>Lifetime</v>
      </c>
    </row>
    <row r="56" spans="1:8" s="7" customFormat="1" ht="16.149999999999999" customHeight="1" x14ac:dyDescent="0.35">
      <c r="A56" s="8"/>
      <c r="B56" s="9"/>
      <c r="C56" s="8"/>
      <c r="D56" s="8"/>
      <c r="E56" s="8"/>
      <c r="F56" s="8"/>
      <c r="G56" s="8"/>
      <c r="H56" s="8"/>
    </row>
    <row r="57" spans="1:8" s="7" customFormat="1" ht="16.149999999999999" customHeight="1" x14ac:dyDescent="0.35">
      <c r="A57" s="45" t="s">
        <v>45</v>
      </c>
      <c r="B57" s="45"/>
      <c r="C57" s="45"/>
      <c r="D57" s="45"/>
      <c r="E57" s="45"/>
      <c r="F57" s="45"/>
      <c r="G57" s="45"/>
      <c r="H57" s="45"/>
    </row>
    <row r="58" spans="1:8" s="7" customFormat="1" ht="16.149999999999999" customHeight="1" x14ac:dyDescent="0.35">
      <c r="A58" s="8" t="s">
        <v>23</v>
      </c>
      <c r="B58" s="9">
        <v>10</v>
      </c>
      <c r="C58" s="8" t="str">
        <f>VLOOKUP(A58,Furniture_Catalog[],2,0)</f>
        <v>Guest Chair</v>
      </c>
      <c r="D58" s="8" t="str">
        <f>VLOOKUP(A58,Furniture_Catalog[],3,0)</f>
        <v>Steelcase</v>
      </c>
      <c r="E58" s="8" t="str">
        <f>VLOOKUP(A58,Furniture_Catalog[],4,0)</f>
        <v>Reply Side Chair</v>
      </c>
      <c r="F58" s="8" t="str">
        <f>VLOOKUP(A58,Furniture_Catalog[],5,0)</f>
        <v>N/A</v>
      </c>
      <c r="G58" s="8" t="str">
        <f>VLOOKUP(A58,Furniture_Catalog[],6,0)</f>
        <v>No arms.</v>
      </c>
      <c r="H58" s="8" t="str">
        <f>VLOOKUP(A58,Furniture_Catalog[],7,0)</f>
        <v>Limited Lifetime</v>
      </c>
    </row>
    <row r="59" spans="1:8" s="7" customFormat="1" ht="16.149999999999999" customHeight="1" x14ac:dyDescent="0.35">
      <c r="A59" s="8" t="s">
        <v>2</v>
      </c>
      <c r="B59" s="9">
        <v>1</v>
      </c>
      <c r="C59" s="8" t="str">
        <f>VLOOKUP(A59,Furniture_Catalog[],2,0)</f>
        <v>Conference Table</v>
      </c>
      <c r="D59" s="8" t="str">
        <f>VLOOKUP(A59,Furniture_Catalog[],3,0)</f>
        <v>Steelcase</v>
      </c>
      <c r="E59" s="8" t="str">
        <f>VLOOKUP(A59,Furniture_Catalog[],4,0)</f>
        <v>Verlay Conference Table</v>
      </c>
      <c r="F59" s="8" t="s">
        <v>343</v>
      </c>
      <c r="G59" s="8"/>
      <c r="H59" s="8" t="str">
        <f>VLOOKUP(A59,Furniture_Catalog[],7,0)</f>
        <v>Limited Lifetime</v>
      </c>
    </row>
    <row r="60" spans="1:8" s="7" customFormat="1" ht="16.149999999999999" customHeight="1" x14ac:dyDescent="0.35">
      <c r="A60" s="8"/>
      <c r="B60" s="9"/>
      <c r="C60" s="8"/>
      <c r="D60" s="8"/>
      <c r="E60" s="8"/>
      <c r="F60" s="8"/>
      <c r="G60" s="8"/>
      <c r="H60" s="8"/>
    </row>
    <row r="61" spans="1:8" s="7" customFormat="1" ht="16.149999999999999" customHeight="1" x14ac:dyDescent="0.35">
      <c r="A61" s="45" t="s">
        <v>46</v>
      </c>
      <c r="B61" s="45"/>
      <c r="C61" s="45"/>
      <c r="D61" s="45"/>
      <c r="E61" s="45"/>
      <c r="F61" s="45"/>
      <c r="G61" s="45"/>
      <c r="H61" s="45"/>
    </row>
    <row r="62" spans="1:8" s="7" customFormat="1" ht="16.149999999999999" customHeight="1" x14ac:dyDescent="0.35">
      <c r="A62" s="8" t="s">
        <v>187</v>
      </c>
      <c r="B62" s="9">
        <v>1</v>
      </c>
      <c r="C62" s="8" t="str">
        <f>VLOOKUP(A62,Furniture_Catalog[],2,0)</f>
        <v>Task Chair</v>
      </c>
      <c r="D62" s="8" t="str">
        <f>VLOOKUP(A62,Furniture_Catalog[],3,0)</f>
        <v>Allsteel</v>
      </c>
      <c r="E62" s="8" t="str">
        <f>VLOOKUP(A62,Furniture_Catalog[],4,0)</f>
        <v>Evo Task Mesh High Back Chair</v>
      </c>
      <c r="F62" s="8" t="str">
        <f>VLOOKUP(A62,Furniture_Catalog[],5,0)</f>
        <v>N/A</v>
      </c>
      <c r="G62" s="8" t="str">
        <f>VLOOKUP(A62,Furniture_Catalog[],6,0)</f>
        <v>Options as selected for site. Finishes to match across site.</v>
      </c>
      <c r="H62" s="8" t="str">
        <f>VLOOKUP(A62,Furniture_Catalog[],7,0)</f>
        <v>12 Years</v>
      </c>
    </row>
    <row r="63" spans="1:8" s="7" customFormat="1" ht="16.149999999999999" customHeight="1" x14ac:dyDescent="0.35">
      <c r="A63" s="8" t="s">
        <v>23</v>
      </c>
      <c r="B63" s="9">
        <v>3</v>
      </c>
      <c r="C63" s="8" t="str">
        <f>VLOOKUP(A63,Furniture_Catalog[],2,0)</f>
        <v>Guest Chair</v>
      </c>
      <c r="D63" s="8" t="str">
        <f>VLOOKUP(A63,Furniture_Catalog[],3,0)</f>
        <v>Steelcase</v>
      </c>
      <c r="E63" s="8" t="str">
        <f>VLOOKUP(A63,Furniture_Catalog[],4,0)</f>
        <v>Reply Side Chair</v>
      </c>
      <c r="F63" s="8" t="str">
        <f>VLOOKUP(A63,Furniture_Catalog[],5,0)</f>
        <v>N/A</v>
      </c>
      <c r="G63" s="8" t="str">
        <f>VLOOKUP(A63,Furniture_Catalog[],6,0)</f>
        <v>No arms.</v>
      </c>
      <c r="H63" s="8" t="str">
        <f>VLOOKUP(A63,Furniture_Catalog[],7,0)</f>
        <v>Limited Lifetime</v>
      </c>
    </row>
    <row r="64" spans="1:8" s="7" customFormat="1" ht="16.149999999999999" customHeight="1" x14ac:dyDescent="0.35">
      <c r="A64" s="8" t="s">
        <v>176</v>
      </c>
      <c r="B64" s="9">
        <v>1</v>
      </c>
      <c r="C64" s="8" t="str">
        <f>VLOOKUP(A64,Furniture_Catalog[],2,0)</f>
        <v>Treatment Table</v>
      </c>
      <c r="D64" s="8" t="str">
        <f>VLOOKUP(A64,Furniture_Catalog[],3,0)</f>
        <v>Fleetwood</v>
      </c>
      <c r="E64" s="8" t="str">
        <f>VLOOKUP(A64,Furniture_Catalog[],4,0)</f>
        <v>Recovery Couch</v>
      </c>
      <c r="F64" s="8" t="str">
        <f>VLOOKUP(A64,Furniture_Catalog[],5,0)</f>
        <v>72"W x 27"D x 18"H</v>
      </c>
      <c r="G64" s="8"/>
      <c r="H64" s="8" t="str">
        <f>VLOOKUP(A64,Furniture_Catalog[],7,0)</f>
        <v>Limited Lifetime</v>
      </c>
    </row>
    <row r="65" spans="1:8" s="7" customFormat="1" ht="16.149999999999999" customHeight="1" x14ac:dyDescent="0.35">
      <c r="A65" s="8" t="s">
        <v>47</v>
      </c>
      <c r="B65" s="9">
        <v>1</v>
      </c>
      <c r="C65" s="8" t="str">
        <f>VLOOKUP(A65,Furniture_Catalog[],2,0)</f>
        <v>Height Adjustable Table</v>
      </c>
      <c r="D65" s="8" t="str">
        <f>VLOOKUP(A65,Furniture_Catalog[],3,0)</f>
        <v>Workrite</v>
      </c>
      <c r="E65" s="8" t="str">
        <f>VLOOKUP(A65,Furniture_Catalog[],4,0)</f>
        <v>Sierra HX 2 Leg</v>
      </c>
      <c r="F65" s="8" t="str">
        <f>VLOOKUP(A65,Furniture_Catalog[],5,0)</f>
        <v>60"W x 30"D</v>
      </c>
      <c r="G65" s="8" t="s">
        <v>344</v>
      </c>
      <c r="H65" s="8" t="str">
        <f>VLOOKUP(A65,Furniture_Catalog[],7,0)</f>
        <v>Limited Lifetime</v>
      </c>
    </row>
    <row r="66" spans="1:8" s="7" customFormat="1" ht="16.149999999999999" customHeight="1" x14ac:dyDescent="0.35">
      <c r="A66" s="8" t="s">
        <v>193</v>
      </c>
      <c r="B66" s="9">
        <v>1</v>
      </c>
      <c r="C66" s="8" t="str">
        <f>VLOOKUP(A66,Furniture_Catalog[],2,0)</f>
        <v>Mobile Pedestal Storage</v>
      </c>
      <c r="D66" s="8" t="str">
        <f>VLOOKUP(A66,Furniture_Catalog[],3,0)</f>
        <v>HON</v>
      </c>
      <c r="E66" s="8" t="str">
        <f>VLOOKUP(A66,Furniture_Catalog[],4,0)</f>
        <v>Mobile Box/File Pedestal</v>
      </c>
      <c r="F66" s="8" t="str">
        <f>VLOOKUP(A66,Furniture_Catalog[],5,0)</f>
        <v>15"W x 22 7/8"D x 22"H</v>
      </c>
      <c r="G66" s="8" t="str">
        <f>VLOOKUP(A66,Furniture_Catalog[],6,0)</f>
        <v>With cushion top.</v>
      </c>
      <c r="H66" s="8" t="str">
        <f>VLOOKUP(A66,Furniture_Catalog[],7,0)</f>
        <v>Lifetime</v>
      </c>
    </row>
    <row r="67" spans="1:8" s="7" customFormat="1" ht="16.149999999999999" customHeight="1" x14ac:dyDescent="0.35">
      <c r="A67" s="8"/>
      <c r="B67" s="9"/>
      <c r="C67" s="8"/>
      <c r="D67" s="8"/>
      <c r="E67" s="8"/>
      <c r="F67" s="8"/>
      <c r="G67" s="8"/>
      <c r="H67" s="8"/>
    </row>
    <row r="68" spans="1:8" s="7" customFormat="1" ht="16.149999999999999" customHeight="1" x14ac:dyDescent="0.35">
      <c r="A68" s="45" t="s">
        <v>54</v>
      </c>
      <c r="B68" s="45"/>
      <c r="C68" s="45"/>
      <c r="D68" s="45"/>
      <c r="E68" s="45"/>
      <c r="F68" s="45"/>
      <c r="G68" s="45"/>
      <c r="H68" s="45"/>
    </row>
    <row r="69" spans="1:8" s="7" customFormat="1" ht="16.149999999999999" customHeight="1" x14ac:dyDescent="0.35">
      <c r="A69" s="8" t="s">
        <v>187</v>
      </c>
      <c r="B69" s="9">
        <v>4</v>
      </c>
      <c r="C69" s="8" t="str">
        <f>VLOOKUP(A69,Furniture_Catalog[],2,0)</f>
        <v>Task Chair</v>
      </c>
      <c r="D69" s="8" t="str">
        <f>VLOOKUP(A69,Furniture_Catalog[],3,0)</f>
        <v>Allsteel</v>
      </c>
      <c r="E69" s="8" t="str">
        <f>VLOOKUP(A69,Furniture_Catalog[],4,0)</f>
        <v>Evo Task Mesh High Back Chair</v>
      </c>
      <c r="F69" s="8" t="str">
        <f>VLOOKUP(A69,Furniture_Catalog[],5,0)</f>
        <v>N/A</v>
      </c>
      <c r="G69" s="8" t="str">
        <f>VLOOKUP(A69,Furniture_Catalog[],6,0)</f>
        <v>Options as selected for site. Finishes to match across site.</v>
      </c>
      <c r="H69" s="8" t="str">
        <f>VLOOKUP(A69,Furniture_Catalog[],7,0)</f>
        <v>12 Years</v>
      </c>
    </row>
    <row r="70" spans="1:8" s="7" customFormat="1" ht="16.149999999999999" customHeight="1" x14ac:dyDescent="0.35">
      <c r="A70" s="8" t="s">
        <v>47</v>
      </c>
      <c r="B70" s="9">
        <v>4</v>
      </c>
      <c r="C70" s="8" t="str">
        <f>VLOOKUP(A70,Furniture_Catalog[],2,0)</f>
        <v>Height Adjustable Table</v>
      </c>
      <c r="D70" s="8" t="str">
        <f>VLOOKUP(A70,Furniture_Catalog[],3,0)</f>
        <v>Workrite</v>
      </c>
      <c r="E70" s="8" t="str">
        <f>VLOOKUP(A70,Furniture_Catalog[],4,0)</f>
        <v>Sierra HX 2 Leg</v>
      </c>
      <c r="F70" s="8" t="str">
        <f>VLOOKUP(A70,Furniture_Catalog[],5,0)</f>
        <v>60"W x 30"D</v>
      </c>
      <c r="G70" s="8" t="s">
        <v>345</v>
      </c>
      <c r="H70" s="8" t="str">
        <f>VLOOKUP(A70,Furniture_Catalog[],7,0)</f>
        <v>Limited Lifetime</v>
      </c>
    </row>
    <row r="71" spans="1:8" s="7" customFormat="1" ht="16.149999999999999" customHeight="1" x14ac:dyDescent="0.35">
      <c r="A71" s="8" t="s">
        <v>193</v>
      </c>
      <c r="B71" s="9">
        <v>4</v>
      </c>
      <c r="C71" s="8" t="str">
        <f>VLOOKUP(A71,Furniture_Catalog[],2,0)</f>
        <v>Mobile Pedestal Storage</v>
      </c>
      <c r="D71" s="8" t="str">
        <f>VLOOKUP(A71,Furniture_Catalog[],3,0)</f>
        <v>HON</v>
      </c>
      <c r="E71" s="8" t="str">
        <f>VLOOKUP(A71,Furniture_Catalog[],4,0)</f>
        <v>Mobile Box/File Pedestal</v>
      </c>
      <c r="F71" s="8" t="str">
        <f>VLOOKUP(A71,Furniture_Catalog[],5,0)</f>
        <v>15"W x 22 7/8"D x 22"H</v>
      </c>
      <c r="G71" s="8" t="str">
        <f>VLOOKUP(A71,Furniture_Catalog[],6,0)</f>
        <v>With cushion top.</v>
      </c>
      <c r="H71" s="8" t="str">
        <f>VLOOKUP(A71,Furniture_Catalog[],7,0)</f>
        <v>Lifetime</v>
      </c>
    </row>
    <row r="72" spans="1:8" s="7" customFormat="1" ht="16.149999999999999" customHeight="1" x14ac:dyDescent="0.35">
      <c r="A72" s="8"/>
      <c r="B72" s="9"/>
      <c r="C72" s="8"/>
      <c r="D72" s="8"/>
      <c r="E72" s="8"/>
      <c r="F72" s="8"/>
      <c r="G72" s="8"/>
      <c r="H72" s="8"/>
    </row>
    <row r="73" spans="1:8" s="7" customFormat="1" ht="16.149999999999999" customHeight="1" x14ac:dyDescent="0.35">
      <c r="A73" s="45" t="s">
        <v>55</v>
      </c>
      <c r="B73" s="45"/>
      <c r="C73" s="45"/>
      <c r="D73" s="45"/>
      <c r="E73" s="45"/>
      <c r="F73" s="45"/>
      <c r="G73" s="45"/>
      <c r="H73" s="45"/>
    </row>
    <row r="74" spans="1:8" s="7" customFormat="1" ht="16.149999999999999" customHeight="1" x14ac:dyDescent="0.35">
      <c r="A74" s="8" t="s">
        <v>177</v>
      </c>
      <c r="B74" s="9">
        <v>1</v>
      </c>
      <c r="C74" s="8" t="str">
        <f>VLOOKUP(A74,Furniture_Catalog[],2,0)</f>
        <v>Occasional Table</v>
      </c>
      <c r="D74" s="8" t="str">
        <f>VLOOKUP(A74,Furniture_Catalog[],3,0)</f>
        <v>KI</v>
      </c>
      <c r="E74" s="8" t="str">
        <f>VLOOKUP(A74,Furniture_Catalog[],4,0)</f>
        <v>Lyra Small End Table</v>
      </c>
      <c r="F74" s="8" t="str">
        <f>VLOOKUP(A74,Furniture_Catalog[],5,0)</f>
        <v>20"W x 20"D x 18"H</v>
      </c>
      <c r="G74" s="8"/>
      <c r="H74" s="8" t="str">
        <f>VLOOKUP(A74,Furniture_Catalog[],7,0)</f>
        <v>Lifetime</v>
      </c>
    </row>
    <row r="75" spans="1:8" s="7" customFormat="1" ht="16.149999999999999" customHeight="1" x14ac:dyDescent="0.35">
      <c r="A75" s="8" t="s">
        <v>56</v>
      </c>
      <c r="B75" s="9">
        <v>2</v>
      </c>
      <c r="C75" s="8" t="str">
        <f>VLOOKUP(A75,Furniture_Catalog[],2,0)</f>
        <v>Modular Soft Seating</v>
      </c>
      <c r="D75" s="8" t="str">
        <f>VLOOKUP(A75,Furniture_Catalog[],3,0)</f>
        <v>Fomcore</v>
      </c>
      <c r="E75" s="8" t="str">
        <f>VLOOKUP(A75,Furniture_Catalog[],4,0)</f>
        <v>Connect Low Back Sofa</v>
      </c>
      <c r="F75" s="8" t="str">
        <f>VLOOKUP(A75,Furniture_Catalog[],5,0)</f>
        <v>48"W x 28"D x 31"H</v>
      </c>
      <c r="G75" s="8" t="str">
        <f>VLOOKUP(A75,Furniture_Catalog[],6,0)</f>
        <v>No legs.</v>
      </c>
      <c r="H75" s="8" t="str">
        <f>VLOOKUP(A75,Furniture_Catalog[],7,0)</f>
        <v>Limited Lifetime</v>
      </c>
    </row>
    <row r="76" spans="1:8" s="7" customFormat="1" ht="16.149999999999999" customHeight="1" x14ac:dyDescent="0.35">
      <c r="A76" s="8" t="s">
        <v>57</v>
      </c>
      <c r="B76" s="9">
        <v>1</v>
      </c>
      <c r="C76" s="8" t="str">
        <f>VLOOKUP(A76,Furniture_Catalog[],2,0)</f>
        <v>Modular Table</v>
      </c>
      <c r="D76" s="8" t="str">
        <f>VLOOKUP(A76,Furniture_Catalog[],3,0)</f>
        <v>Fomcore</v>
      </c>
      <c r="E76" s="8" t="str">
        <f>VLOOKUP(A76,Furniture_Catalog[],4,0)</f>
        <v>Connect Low Back Table</v>
      </c>
      <c r="F76" s="8" t="str">
        <f>VLOOKUP(A76,Furniture_Catalog[],5,0)</f>
        <v>18"W x 28"D x 31"H</v>
      </c>
      <c r="G76" s="8" t="str">
        <f>VLOOKUP(A76,Furniture_Catalog[],6,0)</f>
        <v>No legs.</v>
      </c>
      <c r="H76" s="8" t="str">
        <f>VLOOKUP(A76,Furniture_Catalog[],7,0)</f>
        <v>Limited Lifetime</v>
      </c>
    </row>
    <row r="77" spans="1:8" s="7" customFormat="1" ht="16.149999999999999" customHeight="1" x14ac:dyDescent="0.35">
      <c r="A77" s="8" t="s">
        <v>68</v>
      </c>
      <c r="B77" s="9">
        <v>2</v>
      </c>
      <c r="C77" s="8" t="str">
        <f>VLOOKUP(A77,Furniture_Catalog[],2,0)</f>
        <v>Lounge Chair</v>
      </c>
      <c r="D77" s="8" t="str">
        <f>VLOOKUP(A77,Furniture_Catalog[],3,0)</f>
        <v>KI</v>
      </c>
      <c r="E77" s="8" t="str">
        <f>VLOOKUP(A77,Furniture_Catalog[],4,0)</f>
        <v>Lyra Lounge (Sled Base)</v>
      </c>
      <c r="F77" s="8" t="str">
        <f>VLOOKUP(A77,Furniture_Catalog[],5,0)</f>
        <v>N/A</v>
      </c>
      <c r="G77" s="8"/>
      <c r="H77" s="8" t="str">
        <f>VLOOKUP(A77,Furniture_Catalog[],7,0)</f>
        <v>Lifetime</v>
      </c>
    </row>
    <row r="78" spans="1:8" s="7" customFormat="1" ht="16.149999999999999" customHeight="1" x14ac:dyDescent="0.35">
      <c r="A78" s="8"/>
      <c r="B78" s="9"/>
      <c r="C78" s="8"/>
      <c r="D78" s="8"/>
      <c r="E78" s="8"/>
      <c r="F78" s="8"/>
      <c r="G78" s="8"/>
      <c r="H78" s="8"/>
    </row>
    <row r="79" spans="1:8" s="7" customFormat="1" ht="16.149999999999999" customHeight="1" x14ac:dyDescent="0.35">
      <c r="A79" s="45" t="s">
        <v>59</v>
      </c>
      <c r="B79" s="45"/>
      <c r="C79" s="45"/>
      <c r="D79" s="45"/>
      <c r="E79" s="45"/>
      <c r="F79" s="45"/>
      <c r="G79" s="45"/>
      <c r="H79" s="45"/>
    </row>
    <row r="80" spans="1:8" s="7" customFormat="1" ht="16.149999999999999" customHeight="1" x14ac:dyDescent="0.35">
      <c r="A80" s="8" t="s">
        <v>174</v>
      </c>
      <c r="B80" s="9">
        <v>27</v>
      </c>
      <c r="C80" s="8" t="str">
        <f>VLOOKUP(A80,Furniture_Catalog[],2,0)</f>
        <v>Cafeteria Table</v>
      </c>
      <c r="D80" s="8" t="str">
        <f>VLOOKUP(A80,Furniture_Catalog[],3,0)</f>
        <v>Palmer Hamilton</v>
      </c>
      <c r="E80" s="8" t="str">
        <f>VLOOKUP(A80,Furniture_Catalog[],4,0)</f>
        <v>19F Bench Table</v>
      </c>
      <c r="F80" s="8" t="str">
        <f>VLOOKUP(A80,Furniture_Catalog[],5,0)</f>
        <v>30"D x 145"W x 30"H</v>
      </c>
      <c r="G80" s="8" t="str">
        <f>VLOOKUP(A80,Furniture_Catalog[],6,0)</f>
        <v>12' Rectangle Table.</v>
      </c>
      <c r="H80" s="8" t="str">
        <f>VLOOKUP(A80,Furniture_Catalog[],7,0)</f>
        <v>15 Years</v>
      </c>
    </row>
    <row r="81" spans="1:8" s="7" customFormat="1" ht="16.149999999999999" customHeight="1" x14ac:dyDescent="0.35">
      <c r="A81" s="8"/>
      <c r="B81" s="9"/>
      <c r="C81" s="8"/>
      <c r="D81" s="8"/>
      <c r="E81" s="8"/>
      <c r="F81" s="8"/>
      <c r="G81" s="8"/>
      <c r="H81" s="8"/>
    </row>
    <row r="82" spans="1:8" s="7" customFormat="1" ht="16.149999999999999" customHeight="1" x14ac:dyDescent="0.35">
      <c r="A82" s="45" t="s">
        <v>61</v>
      </c>
      <c r="B82" s="45"/>
      <c r="C82" s="45"/>
      <c r="D82" s="45"/>
      <c r="E82" s="45"/>
      <c r="F82" s="45"/>
      <c r="G82" s="45"/>
      <c r="H82" s="45"/>
    </row>
    <row r="83" spans="1:8" s="7" customFormat="1" ht="16.149999999999999" customHeight="1" x14ac:dyDescent="0.35">
      <c r="A83" s="8" t="s">
        <v>62</v>
      </c>
      <c r="B83" s="9">
        <v>10</v>
      </c>
      <c r="C83" s="8" t="str">
        <f>VLOOKUP(A83,Furniture_Catalog[],2,0)</f>
        <v>Flip-Top Table</v>
      </c>
      <c r="D83" s="8" t="str">
        <f>VLOOKUP(A83,Furniture_Catalog[],3,0)</f>
        <v>Smith System</v>
      </c>
      <c r="E83" s="8" t="str">
        <f>VLOOKUP(A83,Furniture_Catalog[],4,0)</f>
        <v>Elemental Next and Fold</v>
      </c>
      <c r="F83" s="8" t="s">
        <v>346</v>
      </c>
      <c r="G83" s="8"/>
      <c r="H83" s="8" t="str">
        <f>VLOOKUP(A83,Furniture_Catalog[],7,0)</f>
        <v>12 Years; Lifetime on metal frames</v>
      </c>
    </row>
    <row r="84" spans="1:8" s="7" customFormat="1" ht="16.149999999999999" customHeight="1" x14ac:dyDescent="0.35">
      <c r="A84" s="8" t="s">
        <v>188</v>
      </c>
      <c r="B84" s="9">
        <v>40</v>
      </c>
      <c r="C84" s="8" t="str">
        <f>VLOOKUP(A84,Furniture_Catalog[],2,0)</f>
        <v>Student Chair</v>
      </c>
      <c r="D84" s="8" t="str">
        <f>VLOOKUP(A84,Furniture_Catalog[],3,0)</f>
        <v>Fleetwood</v>
      </c>
      <c r="E84" s="8" t="str">
        <f>VLOOKUP(A84,Furniture_Catalog[],4,0)</f>
        <v>E! Seating</v>
      </c>
      <c r="F84" s="8" t="str">
        <f>VLOOKUP(A84,Furniture_Catalog[],5,0)</f>
        <v>Varies by grade.</v>
      </c>
      <c r="G84" s="8" t="str">
        <f>VLOOKUP(A84,Furniture_Catalog[],6,0)</f>
        <v>Verify final chair size with Owner.</v>
      </c>
      <c r="H84" s="8" t="str">
        <f>VLOOKUP(A84,Furniture_Catalog[],7,0)</f>
        <v>Limited Lifetime</v>
      </c>
    </row>
    <row r="85" spans="1:8" s="7" customFormat="1" ht="16.149999999999999" customHeight="1" x14ac:dyDescent="0.35">
      <c r="A85" s="8"/>
      <c r="B85" s="9"/>
      <c r="C85" s="8"/>
      <c r="D85" s="8"/>
      <c r="E85" s="8"/>
      <c r="F85" s="8"/>
      <c r="G85" s="8"/>
      <c r="H85" s="8"/>
    </row>
    <row r="86" spans="1:8" s="7" customFormat="1" ht="16.149999999999999" customHeight="1" x14ac:dyDescent="0.35">
      <c r="A86" s="45" t="s">
        <v>66</v>
      </c>
      <c r="B86" s="45"/>
      <c r="C86" s="45"/>
      <c r="D86" s="45"/>
      <c r="E86" s="45"/>
      <c r="F86" s="45"/>
      <c r="G86" s="45"/>
      <c r="H86" s="45"/>
    </row>
    <row r="87" spans="1:8" s="7" customFormat="1" ht="16.149999999999999" customHeight="1" x14ac:dyDescent="0.35">
      <c r="A87" s="8" t="s">
        <v>187</v>
      </c>
      <c r="B87" s="9">
        <v>1</v>
      </c>
      <c r="C87" s="8" t="str">
        <f>VLOOKUP(A87,Furniture_Catalog[],2,0)</f>
        <v>Task Chair</v>
      </c>
      <c r="D87" s="8" t="str">
        <f>VLOOKUP(A87,Furniture_Catalog[],3,0)</f>
        <v>Allsteel</v>
      </c>
      <c r="E87" s="8" t="str">
        <f>VLOOKUP(A87,Furniture_Catalog[],4,0)</f>
        <v>Evo Task Mesh High Back Chair</v>
      </c>
      <c r="F87" s="8" t="str">
        <f>VLOOKUP(A87,Furniture_Catalog[],5,0)</f>
        <v>N/A</v>
      </c>
      <c r="G87" s="8" t="str">
        <f>VLOOKUP(A87,Furniture_Catalog[],6,0)</f>
        <v>Options as selected for site. Finishes to match across site.</v>
      </c>
      <c r="H87" s="8" t="str">
        <f>VLOOKUP(A87,Furniture_Catalog[],7,0)</f>
        <v>12 Years</v>
      </c>
    </row>
    <row r="88" spans="1:8" s="7" customFormat="1" ht="16.149999999999999" customHeight="1" x14ac:dyDescent="0.35">
      <c r="A88" s="8" t="s">
        <v>23</v>
      </c>
      <c r="B88" s="9">
        <v>2</v>
      </c>
      <c r="C88" s="8" t="str">
        <f>VLOOKUP(A88,Furniture_Catalog[],2,0)</f>
        <v>Guest Chair</v>
      </c>
      <c r="D88" s="8" t="str">
        <f>VLOOKUP(A88,Furniture_Catalog[],3,0)</f>
        <v>Steelcase</v>
      </c>
      <c r="E88" s="8" t="str">
        <f>VLOOKUP(A88,Furniture_Catalog[],4,0)</f>
        <v>Reply Side Chair</v>
      </c>
      <c r="F88" s="8" t="str">
        <f>VLOOKUP(A88,Furniture_Catalog[],5,0)</f>
        <v>N/A</v>
      </c>
      <c r="G88" s="8" t="str">
        <f>VLOOKUP(A88,Furniture_Catalog[],6,0)</f>
        <v>No arms.</v>
      </c>
      <c r="H88" s="8" t="str">
        <f>VLOOKUP(A88,Furniture_Catalog[],7,0)</f>
        <v>Limited Lifetime</v>
      </c>
    </row>
    <row r="89" spans="1:8" s="7" customFormat="1" ht="16.149999999999999" customHeight="1" x14ac:dyDescent="0.35">
      <c r="A89" s="8" t="s">
        <v>47</v>
      </c>
      <c r="B89" s="9">
        <v>1</v>
      </c>
      <c r="C89" s="8" t="str">
        <f>VLOOKUP(A89,Furniture_Catalog[],2,0)</f>
        <v>Height Adjustable Table</v>
      </c>
      <c r="D89" s="8" t="str">
        <f>VLOOKUP(A89,Furniture_Catalog[],3,0)</f>
        <v>Workrite</v>
      </c>
      <c r="E89" s="8" t="str">
        <f>VLOOKUP(A89,Furniture_Catalog[],4,0)</f>
        <v>Sierra HX 2 Leg</v>
      </c>
      <c r="F89" s="8" t="str">
        <f>VLOOKUP(A89,Furniture_Catalog[],5,0)</f>
        <v>60"W x 30"D</v>
      </c>
      <c r="G89" s="8" t="s">
        <v>329</v>
      </c>
      <c r="H89" s="8" t="str">
        <f>VLOOKUP(A89,Furniture_Catalog[],7,0)</f>
        <v>Limited Lifetime</v>
      </c>
    </row>
    <row r="90" spans="1:8" s="7" customFormat="1" ht="16.149999999999999" customHeight="1" x14ac:dyDescent="0.35">
      <c r="A90" s="8" t="s">
        <v>193</v>
      </c>
      <c r="B90" s="9">
        <v>1</v>
      </c>
      <c r="C90" s="8" t="str">
        <f>VLOOKUP(A90,Furniture_Catalog[],2,0)</f>
        <v>Mobile Pedestal Storage</v>
      </c>
      <c r="D90" s="8" t="str">
        <f>VLOOKUP(A90,Furniture_Catalog[],3,0)</f>
        <v>HON</v>
      </c>
      <c r="E90" s="8" t="str">
        <f>VLOOKUP(A90,Furniture_Catalog[],4,0)</f>
        <v>Mobile Box/File Pedestal</v>
      </c>
      <c r="F90" s="8" t="str">
        <f>VLOOKUP(A90,Furniture_Catalog[],5,0)</f>
        <v>15"W x 22 7/8"D x 22"H</v>
      </c>
      <c r="G90" s="8" t="str">
        <f>VLOOKUP(A90,Furniture_Catalog[],6,0)</f>
        <v>With cushion top.</v>
      </c>
      <c r="H90" s="8" t="str">
        <f>VLOOKUP(A90,Furniture_Catalog[],7,0)</f>
        <v>Lifetime</v>
      </c>
    </row>
    <row r="91" spans="1:8" s="7" customFormat="1" ht="16.149999999999999" customHeight="1" x14ac:dyDescent="0.35">
      <c r="A91" s="8" t="s">
        <v>196</v>
      </c>
      <c r="B91" s="9">
        <v>1</v>
      </c>
      <c r="C91" s="8" t="str">
        <f>VLOOKUP(A91,Furniture_Catalog[],2,0)</f>
        <v>2D Lateral File</v>
      </c>
      <c r="D91" s="8" t="str">
        <f>VLOOKUP(A91,Furniture_Catalog[],3,0)</f>
        <v>HON</v>
      </c>
      <c r="E91" s="8" t="str">
        <f>VLOOKUP(A91,Furniture_Catalog[],4,0)</f>
        <v>Brigade 800 Series Lateral Files w/ Drawers - 2 Drawer</v>
      </c>
      <c r="F91" s="8" t="str">
        <f>VLOOKUP(A91,Furniture_Catalog[],5,0)</f>
        <v>18"D x 36"W x 28"H</v>
      </c>
      <c r="G91" s="8"/>
      <c r="H91" s="8" t="str">
        <f>VLOOKUP(A91,Furniture_Catalog[],7,0)</f>
        <v>Lifetime</v>
      </c>
    </row>
    <row r="92" spans="1:8" s="7" customFormat="1" ht="16.149999999999999" customHeight="1" x14ac:dyDescent="0.35">
      <c r="A92" s="8"/>
      <c r="B92" s="9"/>
      <c r="C92" s="8"/>
      <c r="D92" s="8"/>
      <c r="E92" s="8"/>
      <c r="F92" s="8"/>
      <c r="G92" s="8"/>
      <c r="H92" s="8"/>
    </row>
    <row r="93" spans="1:8" s="7" customFormat="1" ht="16.149999999999999" customHeight="1" x14ac:dyDescent="0.35">
      <c r="A93" s="45" t="s">
        <v>67</v>
      </c>
      <c r="B93" s="45"/>
      <c r="C93" s="45"/>
      <c r="D93" s="45"/>
      <c r="E93" s="45"/>
      <c r="F93" s="45"/>
      <c r="G93" s="45"/>
      <c r="H93" s="45"/>
    </row>
    <row r="94" spans="1:8" s="7" customFormat="1" ht="16.149999999999999" customHeight="1" x14ac:dyDescent="0.35">
      <c r="A94" s="8" t="s">
        <v>177</v>
      </c>
      <c r="B94" s="9">
        <v>1</v>
      </c>
      <c r="C94" s="8" t="str">
        <f>VLOOKUP(A94,Furniture_Catalog[],2,0)</f>
        <v>Occasional Table</v>
      </c>
      <c r="D94" s="8" t="str">
        <f>VLOOKUP(A94,Furniture_Catalog[],3,0)</f>
        <v>KI</v>
      </c>
      <c r="E94" s="8" t="str">
        <f>VLOOKUP(A94,Furniture_Catalog[],4,0)</f>
        <v>Lyra Small End Table</v>
      </c>
      <c r="F94" s="8" t="str">
        <f>VLOOKUP(A94,Furniture_Catalog[],5,0)</f>
        <v>20"W x 20"D x 18"H</v>
      </c>
      <c r="G94" s="8"/>
      <c r="H94" s="8" t="str">
        <f>VLOOKUP(A94,Furniture_Catalog[],7,0)</f>
        <v>Lifetime</v>
      </c>
    </row>
    <row r="95" spans="1:8" s="7" customFormat="1" ht="16.149999999999999" customHeight="1" x14ac:dyDescent="0.35">
      <c r="A95" s="8" t="s">
        <v>68</v>
      </c>
      <c r="B95" s="9">
        <v>1</v>
      </c>
      <c r="C95" s="8" t="str">
        <f>VLOOKUP(A95,Furniture_Catalog[],2,0)</f>
        <v>Lounge Chair</v>
      </c>
      <c r="D95" s="8" t="str">
        <f>VLOOKUP(A95,Furniture_Catalog[],3,0)</f>
        <v>KI</v>
      </c>
      <c r="E95" s="8" t="str">
        <f>VLOOKUP(A95,Furniture_Catalog[],4,0)</f>
        <v>Lyra Lounge (Sled Base)</v>
      </c>
      <c r="F95" s="8" t="str">
        <f>VLOOKUP(A95,Furniture_Catalog[],5,0)</f>
        <v>N/A</v>
      </c>
      <c r="G95" s="8"/>
      <c r="H95" s="8" t="str">
        <f>VLOOKUP(A95,Furniture_Catalog[],7,0)</f>
        <v>Lifetime</v>
      </c>
    </row>
    <row r="96" spans="1:8" s="7" customFormat="1" ht="16.149999999999999" customHeight="1" x14ac:dyDescent="0.35">
      <c r="A96" s="8" t="s">
        <v>70</v>
      </c>
      <c r="B96" s="9">
        <v>1</v>
      </c>
      <c r="C96" s="8" t="str">
        <f>VLOOKUP(A96,Furniture_Catalog[],2,0)</f>
        <v>Ottoman</v>
      </c>
      <c r="D96" s="8" t="str">
        <f>VLOOKUP(A96,Furniture_Catalog[],3,0)</f>
        <v>KI</v>
      </c>
      <c r="E96" s="8" t="str">
        <f>VLOOKUP(A96,Furniture_Catalog[],4,0)</f>
        <v>Lyra Lounge Ottoman (Sled Base)</v>
      </c>
      <c r="F96" s="8" t="str">
        <f>VLOOKUP(A96,Furniture_Catalog[],5,0)</f>
        <v>N/A</v>
      </c>
      <c r="G96" s="8"/>
      <c r="H96" s="8" t="str">
        <f>VLOOKUP(A96,Furniture_Catalog[],7,0)</f>
        <v>Lifetime</v>
      </c>
    </row>
    <row r="97" spans="1:8" s="7" customFormat="1" ht="16.149999999999999" customHeight="1" x14ac:dyDescent="0.35">
      <c r="A97" s="8"/>
      <c r="B97" s="9"/>
      <c r="C97" s="8"/>
      <c r="D97" s="8"/>
      <c r="E97" s="8"/>
      <c r="F97" s="8"/>
      <c r="G97" s="8"/>
      <c r="H97" s="8"/>
    </row>
    <row r="98" spans="1:8" s="7" customFormat="1" ht="16.149999999999999" customHeight="1" x14ac:dyDescent="0.35">
      <c r="A98" s="45" t="s">
        <v>72</v>
      </c>
      <c r="B98" s="45"/>
      <c r="C98" s="45"/>
      <c r="D98" s="45"/>
      <c r="E98" s="45"/>
      <c r="F98" s="45"/>
      <c r="G98" s="45"/>
      <c r="H98" s="45"/>
    </row>
    <row r="99" spans="1:8" s="7" customFormat="1" ht="16.149999999999999" customHeight="1" x14ac:dyDescent="0.35">
      <c r="A99" s="8" t="s">
        <v>73</v>
      </c>
      <c r="B99" s="9">
        <v>20</v>
      </c>
      <c r="C99" s="8" t="str">
        <f>VLOOKUP(A99,Furniture_Catalog[],2,0)</f>
        <v>Outdoor Table</v>
      </c>
      <c r="D99" s="8" t="str">
        <f>VLOOKUP(A99,Furniture_Catalog[],3,0)</f>
        <v>Palmer Hamilton</v>
      </c>
      <c r="E99" s="8" t="str">
        <f>VLOOKUP(A99,Furniture_Catalog[],4,0)</f>
        <v>Getzen Picnic Table</v>
      </c>
      <c r="F99" s="8" t="str">
        <f>VLOOKUP(A99,Furniture_Catalog[],5,0)</f>
        <v>30"W x 96"L x 30"H</v>
      </c>
      <c r="G99" s="8" t="str">
        <f>VLOOKUP(A99,Furniture_Catalog[],6,0)</f>
        <v>Table with attached benches.</v>
      </c>
      <c r="H99" s="8" t="str">
        <f>VLOOKUP(A99,Furniture_Catalog[],7,0)</f>
        <v>5 Years</v>
      </c>
    </row>
    <row r="100" spans="1:8" s="7" customFormat="1" ht="16.149999999999999" customHeight="1" x14ac:dyDescent="0.35">
      <c r="A100" s="8"/>
      <c r="B100" s="9"/>
      <c r="C100" s="8"/>
      <c r="D100" s="8"/>
      <c r="E100" s="8"/>
      <c r="F100" s="8"/>
      <c r="G100" s="8"/>
      <c r="H100" s="8"/>
    </row>
    <row r="101" spans="1:8" s="7" customFormat="1" ht="16.149999999999999" customHeight="1" x14ac:dyDescent="0.35">
      <c r="A101" s="45" t="s">
        <v>307</v>
      </c>
      <c r="B101" s="45"/>
      <c r="C101" s="45"/>
      <c r="D101" s="45"/>
      <c r="E101" s="45"/>
      <c r="F101" s="45"/>
      <c r="G101" s="45"/>
      <c r="H101" s="45"/>
    </row>
    <row r="102" spans="1:8" s="7" customFormat="1" ht="16.149999999999999" customHeight="1" x14ac:dyDescent="0.35">
      <c r="A102" s="8" t="s">
        <v>187</v>
      </c>
      <c r="B102" s="9">
        <v>1</v>
      </c>
      <c r="C102" s="8" t="str">
        <f>VLOOKUP(A102,Furniture_Catalog[],2,0)</f>
        <v>Task Chair</v>
      </c>
      <c r="D102" s="8" t="str">
        <f>VLOOKUP(A102,Furniture_Catalog[],3,0)</f>
        <v>Allsteel</v>
      </c>
      <c r="E102" s="8" t="str">
        <f>VLOOKUP(A102,Furniture_Catalog[],4,0)</f>
        <v>Evo Task Mesh High Back Chair</v>
      </c>
      <c r="F102" s="8" t="str">
        <f>VLOOKUP(A102,Furniture_Catalog[],5,0)</f>
        <v>N/A</v>
      </c>
      <c r="G102" s="8" t="str">
        <f>VLOOKUP(A102,Furniture_Catalog[],6,0)</f>
        <v>Options as selected for site. Finishes to match across site.</v>
      </c>
      <c r="H102" s="8" t="str">
        <f>VLOOKUP(A102,Furniture_Catalog[],7,0)</f>
        <v>12 Years</v>
      </c>
    </row>
    <row r="103" spans="1:8" s="7" customFormat="1" ht="16.149999999999999" customHeight="1" x14ac:dyDescent="0.35">
      <c r="A103" s="8" t="s">
        <v>188</v>
      </c>
      <c r="B103" s="9">
        <v>23</v>
      </c>
      <c r="C103" s="8" t="str">
        <f>VLOOKUP(A103,Furniture_Catalog[],2,0)</f>
        <v>Student Chair</v>
      </c>
      <c r="D103" s="8" t="str">
        <f>VLOOKUP(A103,Furniture_Catalog[],3,0)</f>
        <v>Fleetwood</v>
      </c>
      <c r="E103" s="8" t="str">
        <f>VLOOKUP(A103,Furniture_Catalog[],4,0)</f>
        <v>E! Seating</v>
      </c>
      <c r="F103" s="8" t="str">
        <f>VLOOKUP(A103,Furniture_Catalog[],5,0)</f>
        <v>Varies by grade.</v>
      </c>
      <c r="G103" s="8" t="str">
        <f>VLOOKUP(A103,Furniture_Catalog[],6,0)</f>
        <v>Verify final chair size with Owner.</v>
      </c>
      <c r="H103" s="8" t="str">
        <f>VLOOKUP(A103,Furniture_Catalog[],7,0)</f>
        <v>Limited Lifetime</v>
      </c>
    </row>
    <row r="104" spans="1:8" s="7" customFormat="1" ht="16.149999999999999" customHeight="1" x14ac:dyDescent="0.35">
      <c r="A104" s="8" t="s">
        <v>154</v>
      </c>
      <c r="B104" s="9">
        <v>20</v>
      </c>
      <c r="C104" s="8" t="str">
        <f>VLOOKUP(A104,Furniture_Catalog[],2,0)</f>
        <v>Round Floor Pad</v>
      </c>
      <c r="D104" s="8" t="str">
        <f>VLOOKUP(A104,Furniture_Catalog[],3,0)</f>
        <v>Fomcore</v>
      </c>
      <c r="E104" s="8" t="str">
        <f>VLOOKUP(A104,Furniture_Catalog[],4,0)</f>
        <v>Lily Pad</v>
      </c>
      <c r="F104" s="8" t="str">
        <f>VLOOKUP(A104,Furniture_Catalog[],5,0)</f>
        <v>18"DIA. x 3"H</v>
      </c>
      <c r="G104" s="8"/>
      <c r="H104" s="8" t="str">
        <f>VLOOKUP(A104,Furniture_Catalog[],7,0)</f>
        <v>Limited Lifetime</v>
      </c>
    </row>
    <row r="105" spans="1:8" s="7" customFormat="1" ht="16.149999999999999" customHeight="1" x14ac:dyDescent="0.35">
      <c r="A105" s="8" t="s">
        <v>189</v>
      </c>
      <c r="B105" s="9">
        <v>2</v>
      </c>
      <c r="C105" s="8" t="str">
        <f>VLOOKUP(A105,Furniture_Catalog[],2,0)</f>
        <v>Caddy</v>
      </c>
      <c r="D105" s="8" t="str">
        <f>VLOOKUP(A105,Furniture_Catalog[],3,0)</f>
        <v>Fomcore</v>
      </c>
      <c r="E105" s="8" t="str">
        <f>VLOOKUP(A105,Furniture_Catalog[],4,0)</f>
        <v>Lily Cart</v>
      </c>
      <c r="F105" s="8" t="str">
        <f>VLOOKUP(A105,Furniture_Catalog[],5,0)</f>
        <v>20"DIA. x 37"H</v>
      </c>
      <c r="G105" s="8" t="str">
        <f>VLOOKUP(A105,Furniture_Catalog[],6,0)</f>
        <v>One caddy for every 10 pads.</v>
      </c>
      <c r="H105" s="8" t="str">
        <f>VLOOKUP(A105,Furniture_Catalog[],7,0)</f>
        <v>Limited Lifetime</v>
      </c>
    </row>
    <row r="106" spans="1:8" s="7" customFormat="1" ht="16.149999999999999" customHeight="1" x14ac:dyDescent="0.35">
      <c r="A106" s="8" t="s">
        <v>83</v>
      </c>
      <c r="B106" s="9">
        <v>3</v>
      </c>
      <c r="C106" s="8" t="str">
        <f>VLOOKUP(A106,Furniture_Catalog[],2,0)</f>
        <v>Activity Table</v>
      </c>
      <c r="D106" s="8" t="str">
        <f>VLOOKUP(A106,Furniture_Catalog[],3,0)</f>
        <v>Smith System</v>
      </c>
      <c r="E106" s="8" t="str">
        <f>VLOOKUP(A106,Furniture_Catalog[],4,0)</f>
        <v>Elemental Rectangle Table</v>
      </c>
      <c r="F106" s="8" t="str">
        <f>VLOOKUP(A106,Furniture_Catalog[],5,0)</f>
        <v>30"D x 72"W</v>
      </c>
      <c r="G106" s="8"/>
      <c r="H106" s="8" t="str">
        <f>VLOOKUP(A106,Furniture_Catalog[],7,0)</f>
        <v>12 Years; Lifetime on metal frames</v>
      </c>
    </row>
    <row r="107" spans="1:8" s="7" customFormat="1" ht="16.149999999999999" customHeight="1" x14ac:dyDescent="0.35">
      <c r="A107" s="8" t="s">
        <v>84</v>
      </c>
      <c r="B107" s="9">
        <v>1</v>
      </c>
      <c r="C107" s="8" t="str">
        <f>VLOOKUP(A107,Furniture_Catalog[],2,0)</f>
        <v>Activity Table</v>
      </c>
      <c r="D107" s="8" t="str">
        <f>VLOOKUP(A107,Furniture_Catalog[],3,0)</f>
        <v>Smith System</v>
      </c>
      <c r="E107" s="8" t="str">
        <f>VLOOKUP(A107,Furniture_Catalog[],4,0)</f>
        <v>Elemental Half Moon Table</v>
      </c>
      <c r="F107" s="8" t="str">
        <f>VLOOKUP(A107,Furniture_Catalog[],5,0)</f>
        <v>36"D x 72"W</v>
      </c>
      <c r="G107" s="8"/>
      <c r="H107" s="8" t="str">
        <f>VLOOKUP(A107,Furniture_Catalog[],7,0)</f>
        <v>12 Years; Lifetime on metal frames</v>
      </c>
    </row>
    <row r="108" spans="1:8" s="7" customFormat="1" ht="16.149999999999999" customHeight="1" x14ac:dyDescent="0.35">
      <c r="A108" s="8" t="s">
        <v>47</v>
      </c>
      <c r="B108" s="9">
        <v>1</v>
      </c>
      <c r="C108" s="8" t="str">
        <f>VLOOKUP(A108,Furniture_Catalog[],2,0)</f>
        <v>Height Adjustable Table</v>
      </c>
      <c r="D108" s="8" t="str">
        <f>VLOOKUP(A108,Furniture_Catalog[],3,0)</f>
        <v>Workrite</v>
      </c>
      <c r="E108" s="8" t="str">
        <f>VLOOKUP(A108,Furniture_Catalog[],4,0)</f>
        <v>Sierra HX 2 Leg</v>
      </c>
      <c r="F108" s="8" t="str">
        <f>VLOOKUP(A108,Furniture_Catalog[],5,0)</f>
        <v>60"W x 30"D</v>
      </c>
      <c r="G108" s="8" t="str">
        <f>VLOOKUP(A108,Furniture_Catalog[],6,0)</f>
        <v>Top to match student desks.</v>
      </c>
      <c r="H108" s="8" t="str">
        <f>VLOOKUP(A108,Furniture_Catalog[],7,0)</f>
        <v>Limited Lifetime</v>
      </c>
    </row>
    <row r="109" spans="1:8" s="7" customFormat="1" ht="16.149999999999999" customHeight="1" x14ac:dyDescent="0.35">
      <c r="A109" s="8" t="s">
        <v>191</v>
      </c>
      <c r="B109" s="9">
        <v>1</v>
      </c>
      <c r="C109" s="8" t="str">
        <f>VLOOKUP(A109,Furniture_Catalog[],2,0)</f>
        <v>Lectern</v>
      </c>
      <c r="D109" s="8" t="str">
        <f>VLOOKUP(A109,Furniture_Catalog[],3,0)</f>
        <v>Haskell Education</v>
      </c>
      <c r="E109" s="8" t="str">
        <f>VLOOKUP(A109,Furniture_Catalog[],4,0)</f>
        <v>Fuzion Teacher's Lectern</v>
      </c>
      <c r="F109" s="8" t="str">
        <f>VLOOKUP(A109,Furniture_Catalog[],5,0)</f>
        <v>22"D x 26"W x 28 1/4-42"H</v>
      </c>
      <c r="G109" s="8"/>
      <c r="H109" s="8" t="str">
        <f>VLOOKUP(A109,Furniture_Catalog[],7,0)</f>
        <v>20 Years</v>
      </c>
    </row>
    <row r="110" spans="1:8" s="7" customFormat="1" ht="16.149999999999999" customHeight="1" x14ac:dyDescent="0.35">
      <c r="A110" s="8" t="s">
        <v>95</v>
      </c>
      <c r="B110" s="9">
        <v>3</v>
      </c>
      <c r="C110" s="8" t="str">
        <f>VLOOKUP(A110,Furniture_Catalog[],2,0)</f>
        <v>Modular Soft Seating</v>
      </c>
      <c r="D110" s="8" t="str">
        <f>VLOOKUP(A110,Furniture_Catalog[],3,0)</f>
        <v>VS America</v>
      </c>
      <c r="E110" s="8" t="str">
        <f>VLOOKUP(A110,Furniture_Catalog[],4,0)</f>
        <v>Shift+ Landscape (Curve)</v>
      </c>
      <c r="F110" s="8" t="str">
        <f>VLOOKUP(A110,Furniture_Catalog[],5,0)</f>
        <v>43 3/8"W x 20 3/4"D x 11 7/8"H</v>
      </c>
      <c r="G110" s="8"/>
      <c r="H110" s="8" t="str">
        <f>VLOOKUP(A110,Furniture_Catalog[],7,0)</f>
        <v>10 Years</v>
      </c>
    </row>
    <row r="111" spans="1:8" s="7" customFormat="1" ht="16.149999999999999" customHeight="1" x14ac:dyDescent="0.35">
      <c r="A111" s="8" t="s">
        <v>193</v>
      </c>
      <c r="B111" s="9">
        <v>1</v>
      </c>
      <c r="C111" s="8" t="str">
        <f>VLOOKUP(A111,Furniture_Catalog[],2,0)</f>
        <v>Mobile Pedestal Storage</v>
      </c>
      <c r="D111" s="8" t="str">
        <f>VLOOKUP(A111,Furniture_Catalog[],3,0)</f>
        <v>HON</v>
      </c>
      <c r="E111" s="8" t="str">
        <f>VLOOKUP(A111,Furniture_Catalog[],4,0)</f>
        <v>Mobile Box/File Pedestal</v>
      </c>
      <c r="F111" s="8" t="str">
        <f>VLOOKUP(A111,Furniture_Catalog[],5,0)</f>
        <v>15"W x 22 7/8"D x 22"H</v>
      </c>
      <c r="G111" s="8" t="str">
        <f>VLOOKUP(A111,Furniture_Catalog[],6,0)</f>
        <v>With cushion top.</v>
      </c>
      <c r="H111" s="8" t="str">
        <f>VLOOKUP(A111,Furniture_Catalog[],7,0)</f>
        <v>Lifetime</v>
      </c>
    </row>
    <row r="112" spans="1:8" s="7" customFormat="1" ht="16.149999999999999" customHeight="1" x14ac:dyDescent="0.35">
      <c r="A112" s="8" t="s">
        <v>110</v>
      </c>
      <c r="B112" s="9">
        <v>1</v>
      </c>
      <c r="C112" s="8" t="str">
        <f>VLOOKUP(A112,Furniture_Catalog[],2,0)</f>
        <v>Classroom Storage</v>
      </c>
      <c r="D112" s="8" t="str">
        <f>VLOOKUP(A112,Furniture_Catalog[],3,0)</f>
        <v>Smith System</v>
      </c>
      <c r="E112" s="8" t="str">
        <f>VLOOKUP(A112,Furniture_Catalog[],4,0)</f>
        <v>Cascade Mega-Cabinet (24 Totes)</v>
      </c>
      <c r="F112" s="8" t="str">
        <f>VLOOKUP(A112,Furniture_Catalog[],5,0)</f>
        <v>19"D x 42 3/8"W x 43 5/16"H</v>
      </c>
      <c r="G112" s="8" t="str">
        <f>VLOOKUP(A112,Furniture_Catalog[],6,0)</f>
        <v>Provide 3" totes and markerboard back.</v>
      </c>
      <c r="H112" s="8" t="str">
        <f>VLOOKUP(A112,Furniture_Catalog[],7,0)</f>
        <v>Lifetime</v>
      </c>
    </row>
    <row r="113" spans="1:8" s="7" customFormat="1" ht="16.149999999999999" customHeight="1" x14ac:dyDescent="0.35">
      <c r="A113" s="8" t="s">
        <v>168</v>
      </c>
      <c r="B113" s="9">
        <v>3</v>
      </c>
      <c r="C113" s="8" t="str">
        <f>VLOOKUP(A113,Furniture_Catalog[],2,0)</f>
        <v>Mobile Shelving</v>
      </c>
      <c r="D113" s="8" t="str">
        <f>VLOOKUP(A113,Furniture_Catalog[],3,0)</f>
        <v>VS America</v>
      </c>
      <c r="E113" s="8" t="str">
        <f>VLOOKUP(A113,Furniture_Catalog[],4,0)</f>
        <v>Shift+ Transfer (Curve)</v>
      </c>
      <c r="F113" s="8" t="str">
        <f>VLOOKUP(A113,Furniture_Catalog[],5,0)</f>
        <v>60 1/8"W x 16 3/4"D x 45 1/2"H</v>
      </c>
      <c r="G113" s="8"/>
      <c r="H113" s="8" t="str">
        <f>VLOOKUP(A113,Furniture_Catalog[],7,0)</f>
        <v>10 Years</v>
      </c>
    </row>
    <row r="114" spans="1:8" s="7" customFormat="1" ht="16.149999999999999" customHeight="1" x14ac:dyDescent="0.35">
      <c r="A114" s="8" t="s">
        <v>199</v>
      </c>
      <c r="B114" s="9">
        <v>1</v>
      </c>
      <c r="C114" s="8" t="str">
        <f>VLOOKUP(A114,Furniture_Catalog[],2,0)</f>
        <v>Rug</v>
      </c>
      <c r="D114" s="8" t="str">
        <f>VLOOKUP(A114,Furniture_Catalog[],3,0)</f>
        <v>Lakeshore</v>
      </c>
      <c r="E114" s="8" t="str">
        <f>VLOOKUP(A114,Furniture_Catalog[],4,0)</f>
        <v>Learning Shapes &amp; Colors Activity Carpets</v>
      </c>
      <c r="F114" s="8" t="str">
        <f>VLOOKUP(A114,Furniture_Catalog[],5,0)</f>
        <v>9'D x 12'W</v>
      </c>
      <c r="G114" s="8"/>
      <c r="H114" s="8" t="str">
        <f>VLOOKUP(A114,Furniture_Catalog[],7,0)</f>
        <v>10 Years</v>
      </c>
    </row>
    <row r="115" spans="1:8" s="7" customFormat="1" ht="16.149999999999999" customHeight="1" x14ac:dyDescent="0.35">
      <c r="A115" s="8" t="s">
        <v>202</v>
      </c>
      <c r="B115" s="9">
        <v>1</v>
      </c>
      <c r="C115" s="8" t="str">
        <f>VLOOKUP(A115,Furniture_Catalog[],2,0)</f>
        <v>Rocking Foam Animal</v>
      </c>
      <c r="D115" s="8" t="str">
        <f>VLOOKUP(A115,Furniture_Catalog[],3,0)</f>
        <v>Fomcore</v>
      </c>
      <c r="E115" s="8" t="str">
        <f>VLOOKUP(A115,Furniture_Catalog[],4,0)</f>
        <v>Rock'n in the Wild Duncan Duck</v>
      </c>
      <c r="F115" s="8" t="str">
        <f>VLOOKUP(A115,Furniture_Catalog[],5,0)</f>
        <v>35"L x 12"W x 28"H</v>
      </c>
      <c r="G115" s="8"/>
      <c r="H115" s="8" t="str">
        <f>VLOOKUP(A115,Furniture_Catalog[],7,0)</f>
        <v>Limited Lifetime</v>
      </c>
    </row>
    <row r="116" spans="1:8" s="7" customFormat="1" ht="16.149999999999999" customHeight="1" x14ac:dyDescent="0.35">
      <c r="A116" s="8" t="s">
        <v>203</v>
      </c>
      <c r="B116" s="9">
        <v>1</v>
      </c>
      <c r="C116" s="8" t="str">
        <f>VLOOKUP(A116,Furniture_Catalog[],2,0)</f>
        <v>Rocking Foam Animal</v>
      </c>
      <c r="D116" s="8" t="str">
        <f>VLOOKUP(A116,Furniture_Catalog[],3,0)</f>
        <v>Fomcore</v>
      </c>
      <c r="E116" s="8" t="str">
        <f>VLOOKUP(A116,Furniture_Catalog[],4,0)</f>
        <v>Rock'n in the Wild Turbo Trike</v>
      </c>
      <c r="F116" s="8" t="str">
        <f>VLOOKUP(A116,Furniture_Catalog[],5,0)</f>
        <v>35 1/2"L x 12"W x 21 1/2"H</v>
      </c>
      <c r="G116" s="8"/>
      <c r="H116" s="8" t="str">
        <f>VLOOKUP(A116,Furniture_Catalog[],7,0)</f>
        <v>Limited Lifetime</v>
      </c>
    </row>
    <row r="117" spans="1:8" s="7" customFormat="1" ht="16.149999999999999" customHeight="1" x14ac:dyDescent="0.35">
      <c r="A117" s="8" t="s">
        <v>204</v>
      </c>
      <c r="B117" s="9">
        <v>1</v>
      </c>
      <c r="C117" s="8" t="str">
        <f>VLOOKUP(A117,Furniture_Catalog[],2,0)</f>
        <v>Rocking Foam Animal</v>
      </c>
      <c r="D117" s="8" t="str">
        <f>VLOOKUP(A117,Furniture_Catalog[],3,0)</f>
        <v>Fomcore</v>
      </c>
      <c r="E117" s="8" t="str">
        <f>VLOOKUP(A117,Furniture_Catalog[],4,0)</f>
        <v>Rock'n in the Wild Hugo Horse</v>
      </c>
      <c r="F117" s="8" t="str">
        <f>VLOOKUP(A117,Furniture_Catalog[],5,0)</f>
        <v>30"L x 12"W x 22"H</v>
      </c>
      <c r="G117" s="8"/>
      <c r="H117" s="8" t="str">
        <f>VLOOKUP(A117,Furniture_Catalog[],7,0)</f>
        <v>Limited Lifetime</v>
      </c>
    </row>
    <row r="118" spans="1:8" s="7" customFormat="1" ht="16.149999999999999" customHeight="1" x14ac:dyDescent="0.35">
      <c r="A118" s="8" t="s">
        <v>205</v>
      </c>
      <c r="B118" s="9">
        <v>1</v>
      </c>
      <c r="C118" s="8" t="str">
        <f>VLOOKUP(A118,Furniture_Catalog[],2,0)</f>
        <v>Play Kitchen</v>
      </c>
      <c r="D118" s="8" t="str">
        <f>VLOOKUP(A118,Furniture_Catalog[],3,0)</f>
        <v>Lakeshore</v>
      </c>
      <c r="E118" s="8" t="str">
        <f>VLOOKUP(A118,Furniture_Catalog[],4,0)</f>
        <v>Heavy-Duty  All-in-One Kitchen</v>
      </c>
      <c r="F118" s="8" t="str">
        <f>VLOOKUP(A118,Furniture_Catalog[],5,0)</f>
        <v>52"W x 16 1/8"D x 44 1/2"H</v>
      </c>
      <c r="G118" s="8"/>
      <c r="H118" s="8" t="str">
        <f>VLOOKUP(A118,Furniture_Catalog[],7,0)</f>
        <v>Lifetime</v>
      </c>
    </row>
    <row r="119" spans="1:8" s="7" customFormat="1" ht="16.149999999999999" customHeight="1" x14ac:dyDescent="0.35">
      <c r="A119" s="8" t="s">
        <v>206</v>
      </c>
      <c r="B119" s="9">
        <v>1</v>
      </c>
      <c r="C119" s="8" t="str">
        <f>VLOOKUP(A119,Furniture_Catalog[],2,0)</f>
        <v>Big Book Center</v>
      </c>
      <c r="D119" s="8" t="str">
        <f>VLOOKUP(A119,Furniture_Catalog[],3,0)</f>
        <v>Lakeshore</v>
      </c>
      <c r="E119" s="8" t="str">
        <f>VLOOKUP(A119,Furniture_Catalog[],4,0)</f>
        <v>Classic Birch Magnetic Write &amp; Wipe Big Book Center</v>
      </c>
      <c r="F119" s="8" t="str">
        <f>VLOOKUP(A119,Furniture_Catalog[],5,0)</f>
        <v>23 5/8"W x 16 1/4"D x 37 1/2"H</v>
      </c>
      <c r="G119" s="8"/>
      <c r="H119" s="8" t="str">
        <f>VLOOKUP(A119,Furniture_Catalog[],7,0)</f>
        <v>Lifetime</v>
      </c>
    </row>
    <row r="120" spans="1:8" s="7" customFormat="1" ht="16.149999999999999" customHeight="1" x14ac:dyDescent="0.35">
      <c r="A120" s="8"/>
      <c r="B120" s="9"/>
      <c r="C120" s="8"/>
      <c r="D120" s="8"/>
      <c r="E120" s="8"/>
      <c r="F120" s="8"/>
      <c r="G120" s="8"/>
      <c r="H120" s="8"/>
    </row>
    <row r="121" spans="1:8" s="7" customFormat="1" ht="16.149999999999999" customHeight="1" x14ac:dyDescent="0.35">
      <c r="A121" s="45" t="s">
        <v>80</v>
      </c>
      <c r="B121" s="45"/>
      <c r="C121" s="45"/>
      <c r="D121" s="45"/>
      <c r="E121" s="45"/>
      <c r="F121" s="45"/>
      <c r="G121" s="45"/>
      <c r="H121" s="45"/>
    </row>
    <row r="122" spans="1:8" s="7" customFormat="1" ht="16.149999999999999" customHeight="1" x14ac:dyDescent="0.35">
      <c r="A122" s="8" t="s">
        <v>187</v>
      </c>
      <c r="B122" s="9">
        <v>1</v>
      </c>
      <c r="C122" s="8" t="str">
        <f>VLOOKUP(A122,Furniture_Catalog[],2,0)</f>
        <v>Task Chair</v>
      </c>
      <c r="D122" s="8" t="str">
        <f>VLOOKUP(A122,Furniture_Catalog[],3,0)</f>
        <v>Allsteel</v>
      </c>
      <c r="E122" s="8" t="str">
        <f>VLOOKUP(A122,Furniture_Catalog[],4,0)</f>
        <v>Evo Task Mesh High Back Chair</v>
      </c>
      <c r="F122" s="8" t="str">
        <f>VLOOKUP(A122,Furniture_Catalog[],5,0)</f>
        <v>N/A</v>
      </c>
      <c r="G122" s="8" t="str">
        <f>VLOOKUP(A122,Furniture_Catalog[],6,0)</f>
        <v>Options as selected for site. Finishes to match across site.</v>
      </c>
      <c r="H122" s="8" t="str">
        <f>VLOOKUP(A122,Furniture_Catalog[],7,0)</f>
        <v>12 Years</v>
      </c>
    </row>
    <row r="123" spans="1:8" s="7" customFormat="1" ht="16.149999999999999" customHeight="1" x14ac:dyDescent="0.35">
      <c r="A123" s="8" t="s">
        <v>188</v>
      </c>
      <c r="B123" s="9">
        <v>29</v>
      </c>
      <c r="C123" s="8" t="str">
        <f>VLOOKUP(A123,Furniture_Catalog[],2,0)</f>
        <v>Student Chair</v>
      </c>
      <c r="D123" s="8" t="str">
        <f>VLOOKUP(A123,Furniture_Catalog[],3,0)</f>
        <v>Fleetwood</v>
      </c>
      <c r="E123" s="8" t="str">
        <f>VLOOKUP(A123,Furniture_Catalog[],4,0)</f>
        <v>E! Seating</v>
      </c>
      <c r="F123" s="8" t="str">
        <f>VLOOKUP(A123,Furniture_Catalog[],5,0)</f>
        <v>Varies by grade.</v>
      </c>
      <c r="G123" s="8" t="str">
        <f>VLOOKUP(A123,Furniture_Catalog[],6,0)</f>
        <v>Verify final chair size with Owner.</v>
      </c>
      <c r="H123" s="8" t="str">
        <f>VLOOKUP(A123,Furniture_Catalog[],7,0)</f>
        <v>Limited Lifetime</v>
      </c>
    </row>
    <row r="124" spans="1:8" s="7" customFormat="1" ht="16.149999999999999" customHeight="1" x14ac:dyDescent="0.35">
      <c r="A124" s="8" t="s">
        <v>154</v>
      </c>
      <c r="B124" s="9">
        <v>30</v>
      </c>
      <c r="C124" s="8" t="str">
        <f>VLOOKUP(A124,Furniture_Catalog[],2,0)</f>
        <v>Round Floor Pad</v>
      </c>
      <c r="D124" s="8" t="str">
        <f>VLOOKUP(A124,Furniture_Catalog[],3,0)</f>
        <v>Fomcore</v>
      </c>
      <c r="E124" s="8" t="str">
        <f>VLOOKUP(A124,Furniture_Catalog[],4,0)</f>
        <v>Lily Pad</v>
      </c>
      <c r="F124" s="8" t="str">
        <f>VLOOKUP(A124,Furniture_Catalog[],5,0)</f>
        <v>18"DIA. x 3"H</v>
      </c>
      <c r="G124" s="8"/>
      <c r="H124" s="8" t="str">
        <f>VLOOKUP(A124,Furniture_Catalog[],7,0)</f>
        <v>Limited Lifetime</v>
      </c>
    </row>
    <row r="125" spans="1:8" s="7" customFormat="1" ht="16.149999999999999" customHeight="1" x14ac:dyDescent="0.35">
      <c r="A125" s="8" t="s">
        <v>189</v>
      </c>
      <c r="B125" s="9">
        <v>3</v>
      </c>
      <c r="C125" s="8" t="str">
        <f>VLOOKUP(A125,Furniture_Catalog[],2,0)</f>
        <v>Caddy</v>
      </c>
      <c r="D125" s="8" t="str">
        <f>VLOOKUP(A125,Furniture_Catalog[],3,0)</f>
        <v>Fomcore</v>
      </c>
      <c r="E125" s="8" t="str">
        <f>VLOOKUP(A125,Furniture_Catalog[],4,0)</f>
        <v>Lily Cart</v>
      </c>
      <c r="F125" s="8" t="str">
        <f>VLOOKUP(A125,Furniture_Catalog[],5,0)</f>
        <v>20"DIA. x 37"H</v>
      </c>
      <c r="G125" s="8" t="str">
        <f>VLOOKUP(A125,Furniture_Catalog[],6,0)</f>
        <v>One caddy for every 10 pads.</v>
      </c>
      <c r="H125" s="8" t="str">
        <f>VLOOKUP(A125,Furniture_Catalog[],7,0)</f>
        <v>Limited Lifetime</v>
      </c>
    </row>
    <row r="126" spans="1:8" s="7" customFormat="1" ht="16.149999999999999" customHeight="1" x14ac:dyDescent="0.35">
      <c r="A126" s="8" t="s">
        <v>83</v>
      </c>
      <c r="B126" s="9">
        <v>4</v>
      </c>
      <c r="C126" s="8" t="str">
        <f>VLOOKUP(A126,Furniture_Catalog[],2,0)</f>
        <v>Activity Table</v>
      </c>
      <c r="D126" s="8" t="str">
        <f>VLOOKUP(A126,Furniture_Catalog[],3,0)</f>
        <v>Smith System</v>
      </c>
      <c r="E126" s="8" t="str">
        <f>VLOOKUP(A126,Furniture_Catalog[],4,0)</f>
        <v>Elemental Rectangle Table</v>
      </c>
      <c r="F126" s="8" t="str">
        <f>VLOOKUP(A126,Furniture_Catalog[],5,0)</f>
        <v>30"D x 72"W</v>
      </c>
      <c r="G126" s="8"/>
      <c r="H126" s="8" t="str">
        <f>VLOOKUP(A126,Furniture_Catalog[],7,0)</f>
        <v>12 Years; Lifetime on metal frames</v>
      </c>
    </row>
    <row r="127" spans="1:8" s="7" customFormat="1" ht="16.149999999999999" customHeight="1" x14ac:dyDescent="0.35">
      <c r="A127" s="8" t="s">
        <v>84</v>
      </c>
      <c r="B127" s="9">
        <v>1</v>
      </c>
      <c r="C127" s="8" t="str">
        <f>VLOOKUP(A127,Furniture_Catalog[],2,0)</f>
        <v>Activity Table</v>
      </c>
      <c r="D127" s="8" t="str">
        <f>VLOOKUP(A127,Furniture_Catalog[],3,0)</f>
        <v>Smith System</v>
      </c>
      <c r="E127" s="8" t="str">
        <f>VLOOKUP(A127,Furniture_Catalog[],4,0)</f>
        <v>Elemental Half Moon Table</v>
      </c>
      <c r="F127" s="8" t="str">
        <f>VLOOKUP(A127,Furniture_Catalog[],5,0)</f>
        <v>36"D x 72"W</v>
      </c>
      <c r="G127" s="8"/>
      <c r="H127" s="8" t="str">
        <f>VLOOKUP(A127,Furniture_Catalog[],7,0)</f>
        <v>12 Years; Lifetime on metal frames</v>
      </c>
    </row>
    <row r="128" spans="1:8" s="7" customFormat="1" ht="16.149999999999999" customHeight="1" x14ac:dyDescent="0.35">
      <c r="A128" s="8" t="s">
        <v>47</v>
      </c>
      <c r="B128" s="9">
        <v>1</v>
      </c>
      <c r="C128" s="8" t="str">
        <f>VLOOKUP(A128,Furniture_Catalog[],2,0)</f>
        <v>Height Adjustable Table</v>
      </c>
      <c r="D128" s="8" t="str">
        <f>VLOOKUP(A128,Furniture_Catalog[],3,0)</f>
        <v>Workrite</v>
      </c>
      <c r="E128" s="8" t="str">
        <f>VLOOKUP(A128,Furniture_Catalog[],4,0)</f>
        <v>Sierra HX 2 Leg</v>
      </c>
      <c r="F128" s="8" t="str">
        <f>VLOOKUP(A128,Furniture_Catalog[],5,0)</f>
        <v>60"W x 30"D</v>
      </c>
      <c r="G128" s="8" t="str">
        <f>VLOOKUP(A128,Furniture_Catalog[],6,0)</f>
        <v>Top to match student desks.</v>
      </c>
      <c r="H128" s="8" t="str">
        <f>VLOOKUP(A128,Furniture_Catalog[],7,0)</f>
        <v>Limited Lifetime</v>
      </c>
    </row>
    <row r="129" spans="1:8" s="7" customFormat="1" ht="16.149999999999999" customHeight="1" x14ac:dyDescent="0.35">
      <c r="A129" s="8" t="s">
        <v>191</v>
      </c>
      <c r="B129" s="9">
        <v>1</v>
      </c>
      <c r="C129" s="8" t="str">
        <f>VLOOKUP(A129,Furniture_Catalog[],2,0)</f>
        <v>Lectern</v>
      </c>
      <c r="D129" s="8" t="str">
        <f>VLOOKUP(A129,Furniture_Catalog[],3,0)</f>
        <v>Haskell Education</v>
      </c>
      <c r="E129" s="8" t="str">
        <f>VLOOKUP(A129,Furniture_Catalog[],4,0)</f>
        <v>Fuzion Teacher's Lectern</v>
      </c>
      <c r="F129" s="8" t="str">
        <f>VLOOKUP(A129,Furniture_Catalog[],5,0)</f>
        <v>22"D x 26"W x 28 1/4-42"H</v>
      </c>
      <c r="G129" s="8"/>
      <c r="H129" s="8" t="str">
        <f>VLOOKUP(A129,Furniture_Catalog[],7,0)</f>
        <v>20 Years</v>
      </c>
    </row>
    <row r="130" spans="1:8" s="7" customFormat="1" ht="16.149999999999999" customHeight="1" x14ac:dyDescent="0.35">
      <c r="A130" s="8" t="s">
        <v>95</v>
      </c>
      <c r="B130" s="9">
        <v>3</v>
      </c>
      <c r="C130" s="8" t="str">
        <f>VLOOKUP(A130,Furniture_Catalog[],2,0)</f>
        <v>Modular Soft Seating</v>
      </c>
      <c r="D130" s="8" t="str">
        <f>VLOOKUP(A130,Furniture_Catalog[],3,0)</f>
        <v>VS America</v>
      </c>
      <c r="E130" s="8" t="str">
        <f>VLOOKUP(A130,Furniture_Catalog[],4,0)</f>
        <v>Shift+ Landscape (Curve)</v>
      </c>
      <c r="F130" s="8" t="str">
        <f>VLOOKUP(A130,Furniture_Catalog[],5,0)</f>
        <v>43 3/8"W x 20 3/4"D x 11 7/8"H</v>
      </c>
      <c r="G130" s="8"/>
      <c r="H130" s="8" t="str">
        <f>VLOOKUP(A130,Furniture_Catalog[],7,0)</f>
        <v>10 Years</v>
      </c>
    </row>
    <row r="131" spans="1:8" s="7" customFormat="1" ht="16.149999999999999" customHeight="1" x14ac:dyDescent="0.35">
      <c r="A131" s="8" t="s">
        <v>193</v>
      </c>
      <c r="B131" s="9">
        <v>1</v>
      </c>
      <c r="C131" s="8" t="str">
        <f>VLOOKUP(A131,Furniture_Catalog[],2,0)</f>
        <v>Mobile Pedestal Storage</v>
      </c>
      <c r="D131" s="8" t="str">
        <f>VLOOKUP(A131,Furniture_Catalog[],3,0)</f>
        <v>HON</v>
      </c>
      <c r="E131" s="8" t="str">
        <f>VLOOKUP(A131,Furniture_Catalog[],4,0)</f>
        <v>Mobile Box/File Pedestal</v>
      </c>
      <c r="F131" s="8" t="str">
        <f>VLOOKUP(A131,Furniture_Catalog[],5,0)</f>
        <v>15"W x 22 7/8"D x 22"H</v>
      </c>
      <c r="G131" s="8" t="str">
        <f>VLOOKUP(A131,Furniture_Catalog[],6,0)</f>
        <v>With cushion top.</v>
      </c>
      <c r="H131" s="8" t="str">
        <f>VLOOKUP(A131,Furniture_Catalog[],7,0)</f>
        <v>Lifetime</v>
      </c>
    </row>
    <row r="132" spans="1:8" s="7" customFormat="1" ht="16.149999999999999" customHeight="1" x14ac:dyDescent="0.35">
      <c r="A132" s="8" t="s">
        <v>110</v>
      </c>
      <c r="B132" s="9">
        <v>1</v>
      </c>
      <c r="C132" s="8" t="str">
        <f>VLOOKUP(A132,Furniture_Catalog[],2,0)</f>
        <v>Classroom Storage</v>
      </c>
      <c r="D132" s="8" t="str">
        <f>VLOOKUP(A132,Furniture_Catalog[],3,0)</f>
        <v>Smith System</v>
      </c>
      <c r="E132" s="8" t="str">
        <f>VLOOKUP(A132,Furniture_Catalog[],4,0)</f>
        <v>Cascade Mega-Cabinet (24 Totes)</v>
      </c>
      <c r="F132" s="8" t="str">
        <f>VLOOKUP(A132,Furniture_Catalog[],5,0)</f>
        <v>19"D x 42 3/8"W x 43 5/16"H</v>
      </c>
      <c r="G132" s="8" t="str">
        <f>VLOOKUP(A132,Furniture_Catalog[],6,0)</f>
        <v>Provide 3" totes and markerboard back.</v>
      </c>
      <c r="H132" s="8" t="str">
        <f>VLOOKUP(A132,Furniture_Catalog[],7,0)</f>
        <v>Lifetime</v>
      </c>
    </row>
    <row r="133" spans="1:8" s="7" customFormat="1" ht="16.149999999999999" customHeight="1" x14ac:dyDescent="0.35">
      <c r="A133" s="8" t="s">
        <v>168</v>
      </c>
      <c r="B133" s="9">
        <v>3</v>
      </c>
      <c r="C133" s="8" t="str">
        <f>VLOOKUP(A133,Furniture_Catalog[],2,0)</f>
        <v>Mobile Shelving</v>
      </c>
      <c r="D133" s="8" t="str">
        <f>VLOOKUP(A133,Furniture_Catalog[],3,0)</f>
        <v>VS America</v>
      </c>
      <c r="E133" s="8" t="str">
        <f>VLOOKUP(A133,Furniture_Catalog[],4,0)</f>
        <v>Shift+ Transfer (Curve)</v>
      </c>
      <c r="F133" s="8" t="str">
        <f>VLOOKUP(A133,Furniture_Catalog[],5,0)</f>
        <v>60 1/8"W x 16 3/4"D x 45 1/2"H</v>
      </c>
      <c r="G133" s="8"/>
      <c r="H133" s="8" t="str">
        <f>VLOOKUP(A133,Furniture_Catalog[],7,0)</f>
        <v>10 Years</v>
      </c>
    </row>
    <row r="134" spans="1:8" s="7" customFormat="1" ht="16.149999999999999" customHeight="1" x14ac:dyDescent="0.35">
      <c r="A134" s="8" t="s">
        <v>199</v>
      </c>
      <c r="B134" s="9">
        <v>1</v>
      </c>
      <c r="C134" s="8" t="str">
        <f>VLOOKUP(A134,Furniture_Catalog[],2,0)</f>
        <v>Rug</v>
      </c>
      <c r="D134" s="8" t="str">
        <f>VLOOKUP(A134,Furniture_Catalog[],3,0)</f>
        <v>Lakeshore</v>
      </c>
      <c r="E134" s="8" t="str">
        <f>VLOOKUP(A134,Furniture_Catalog[],4,0)</f>
        <v>Learning Shapes &amp; Colors Activity Carpets</v>
      </c>
      <c r="F134" s="8" t="str">
        <f>VLOOKUP(A134,Furniture_Catalog[],5,0)</f>
        <v>9'D x 12'W</v>
      </c>
      <c r="G134" s="8"/>
      <c r="H134" s="8" t="str">
        <f>VLOOKUP(A134,Furniture_Catalog[],7,0)</f>
        <v>10 Years</v>
      </c>
    </row>
    <row r="135" spans="1:8" s="7" customFormat="1" ht="16.149999999999999" customHeight="1" x14ac:dyDescent="0.35">
      <c r="A135" s="8" t="s">
        <v>202</v>
      </c>
      <c r="B135" s="9">
        <v>1</v>
      </c>
      <c r="C135" s="8" t="str">
        <f>VLOOKUP(A135,Furniture_Catalog[],2,0)</f>
        <v>Rocking Foam Animal</v>
      </c>
      <c r="D135" s="8" t="str">
        <f>VLOOKUP(A135,Furniture_Catalog[],3,0)</f>
        <v>Fomcore</v>
      </c>
      <c r="E135" s="8" t="str">
        <f>VLOOKUP(A135,Furniture_Catalog[],4,0)</f>
        <v>Rock'n in the Wild Duncan Duck</v>
      </c>
      <c r="F135" s="8" t="str">
        <f>VLOOKUP(A135,Furniture_Catalog[],5,0)</f>
        <v>35"L x 12"W x 28"H</v>
      </c>
      <c r="G135" s="8"/>
      <c r="H135" s="8" t="str">
        <f>VLOOKUP(A135,Furniture_Catalog[],7,0)</f>
        <v>Limited Lifetime</v>
      </c>
    </row>
    <row r="136" spans="1:8" s="7" customFormat="1" ht="16.149999999999999" customHeight="1" x14ac:dyDescent="0.35">
      <c r="A136" s="8" t="s">
        <v>203</v>
      </c>
      <c r="B136" s="9">
        <v>1</v>
      </c>
      <c r="C136" s="8" t="str">
        <f>VLOOKUP(A136,Furniture_Catalog[],2,0)</f>
        <v>Rocking Foam Animal</v>
      </c>
      <c r="D136" s="8" t="str">
        <f>VLOOKUP(A136,Furniture_Catalog[],3,0)</f>
        <v>Fomcore</v>
      </c>
      <c r="E136" s="8" t="str">
        <f>VLOOKUP(A136,Furniture_Catalog[],4,0)</f>
        <v>Rock'n in the Wild Turbo Trike</v>
      </c>
      <c r="F136" s="8" t="str">
        <f>VLOOKUP(A136,Furniture_Catalog[],5,0)</f>
        <v>35 1/2"L x 12"W x 21 1/2"H</v>
      </c>
      <c r="G136" s="8"/>
      <c r="H136" s="8" t="str">
        <f>VLOOKUP(A136,Furniture_Catalog[],7,0)</f>
        <v>Limited Lifetime</v>
      </c>
    </row>
    <row r="137" spans="1:8" s="7" customFormat="1" ht="16.149999999999999" customHeight="1" x14ac:dyDescent="0.35">
      <c r="A137" s="8" t="s">
        <v>204</v>
      </c>
      <c r="B137" s="9">
        <v>1</v>
      </c>
      <c r="C137" s="8" t="str">
        <f>VLOOKUP(A137,Furniture_Catalog[],2,0)</f>
        <v>Rocking Foam Animal</v>
      </c>
      <c r="D137" s="8" t="str">
        <f>VLOOKUP(A137,Furniture_Catalog[],3,0)</f>
        <v>Fomcore</v>
      </c>
      <c r="E137" s="8" t="str">
        <f>VLOOKUP(A137,Furniture_Catalog[],4,0)</f>
        <v>Rock'n in the Wild Hugo Horse</v>
      </c>
      <c r="F137" s="8" t="str">
        <f>VLOOKUP(A137,Furniture_Catalog[],5,0)</f>
        <v>30"L x 12"W x 22"H</v>
      </c>
      <c r="G137" s="8"/>
      <c r="H137" s="8" t="str">
        <f>VLOOKUP(A137,Furniture_Catalog[],7,0)</f>
        <v>Limited Lifetime</v>
      </c>
    </row>
    <row r="138" spans="1:8" s="7" customFormat="1" ht="16.149999999999999" customHeight="1" x14ac:dyDescent="0.35">
      <c r="A138" s="8" t="s">
        <v>205</v>
      </c>
      <c r="B138" s="9">
        <v>1</v>
      </c>
      <c r="C138" s="8" t="str">
        <f>VLOOKUP(A138,Furniture_Catalog[],2,0)</f>
        <v>Play Kitchen</v>
      </c>
      <c r="D138" s="8" t="str">
        <f>VLOOKUP(A138,Furniture_Catalog[],3,0)</f>
        <v>Lakeshore</v>
      </c>
      <c r="E138" s="8" t="str">
        <f>VLOOKUP(A138,Furniture_Catalog[],4,0)</f>
        <v>Heavy-Duty  All-in-One Kitchen</v>
      </c>
      <c r="F138" s="8" t="str">
        <f>VLOOKUP(A138,Furniture_Catalog[],5,0)</f>
        <v>52"W x 16 1/8"D x 44 1/2"H</v>
      </c>
      <c r="G138" s="8"/>
      <c r="H138" s="8" t="str">
        <f>VLOOKUP(A138,Furniture_Catalog[],7,0)</f>
        <v>Lifetime</v>
      </c>
    </row>
    <row r="139" spans="1:8" s="7" customFormat="1" ht="16.149999999999999" customHeight="1" x14ac:dyDescent="0.35">
      <c r="A139" s="8" t="s">
        <v>206</v>
      </c>
      <c r="B139" s="9">
        <v>1</v>
      </c>
      <c r="C139" s="8" t="str">
        <f>VLOOKUP(A139,Furniture_Catalog[],2,0)</f>
        <v>Big Book Center</v>
      </c>
      <c r="D139" s="8" t="str">
        <f>VLOOKUP(A139,Furniture_Catalog[],3,0)</f>
        <v>Lakeshore</v>
      </c>
      <c r="E139" s="8" t="str">
        <f>VLOOKUP(A139,Furniture_Catalog[],4,0)</f>
        <v>Classic Birch Magnetic Write &amp; Wipe Big Book Center</v>
      </c>
      <c r="F139" s="8" t="str">
        <f>VLOOKUP(A139,Furniture_Catalog[],5,0)</f>
        <v>23 5/8"W x 16 1/4"D x 37 1/2"H</v>
      </c>
      <c r="G139" s="8"/>
      <c r="H139" s="8" t="str">
        <f>VLOOKUP(A139,Furniture_Catalog[],7,0)</f>
        <v>Lifetime</v>
      </c>
    </row>
    <row r="140" spans="1:8" s="7" customFormat="1" ht="16.149999999999999" customHeight="1" x14ac:dyDescent="0.35">
      <c r="A140" s="8"/>
      <c r="B140" s="9"/>
      <c r="C140" s="8"/>
      <c r="D140" s="8"/>
      <c r="E140" s="8"/>
      <c r="F140" s="8"/>
      <c r="G140" s="8"/>
      <c r="H140" s="8"/>
    </row>
    <row r="141" spans="1:8" s="7" customFormat="1" ht="16.149999999999999" customHeight="1" x14ac:dyDescent="0.35">
      <c r="A141" s="45" t="s">
        <v>81</v>
      </c>
      <c r="B141" s="45"/>
      <c r="C141" s="45"/>
      <c r="D141" s="45"/>
      <c r="E141" s="45"/>
      <c r="F141" s="45"/>
      <c r="G141" s="45"/>
      <c r="H141" s="45"/>
    </row>
    <row r="142" spans="1:8" s="7" customFormat="1" ht="16.149999999999999" customHeight="1" x14ac:dyDescent="0.35">
      <c r="A142" s="8" t="s">
        <v>188</v>
      </c>
      <c r="B142" s="9">
        <v>2</v>
      </c>
      <c r="C142" s="8" t="str">
        <f>VLOOKUP(A142,Furniture_Catalog[],2,0)</f>
        <v>Student Chair</v>
      </c>
      <c r="D142" s="8" t="str">
        <f>VLOOKUP(A142,Furniture_Catalog[],3,0)</f>
        <v>Fleetwood</v>
      </c>
      <c r="E142" s="8" t="str">
        <f>VLOOKUP(A142,Furniture_Catalog[],4,0)</f>
        <v>E! Seating</v>
      </c>
      <c r="F142" s="8" t="str">
        <f>VLOOKUP(A142,Furniture_Catalog[],5,0)</f>
        <v>Varies by grade.</v>
      </c>
      <c r="G142" s="8" t="str">
        <f>VLOOKUP(A142,Furniture_Catalog[],6,0)</f>
        <v>Verify final chair size with Owner.</v>
      </c>
      <c r="H142" s="8" t="str">
        <f>VLOOKUP(A142,Furniture_Catalog[],7,0)</f>
        <v>Limited Lifetime</v>
      </c>
    </row>
    <row r="143" spans="1:8" s="7" customFormat="1" ht="16.149999999999999" customHeight="1" x14ac:dyDescent="0.35">
      <c r="A143" s="8" t="s">
        <v>83</v>
      </c>
      <c r="B143" s="9">
        <v>1</v>
      </c>
      <c r="C143" s="8" t="str">
        <f>VLOOKUP(A143,Furniture_Catalog[],2,0)</f>
        <v>Activity Table</v>
      </c>
      <c r="D143" s="8" t="str">
        <f>VLOOKUP(A143,Furniture_Catalog[],3,0)</f>
        <v>Smith System</v>
      </c>
      <c r="E143" s="8" t="str">
        <f>VLOOKUP(A143,Furniture_Catalog[],4,0)</f>
        <v>Elemental Rectangle Table</v>
      </c>
      <c r="F143" s="8" t="s">
        <v>101</v>
      </c>
      <c r="G143" s="8"/>
      <c r="H143" s="8" t="str">
        <f>VLOOKUP(A143,Furniture_Catalog[],7,0)</f>
        <v>12 Years; Lifetime on metal frames</v>
      </c>
    </row>
    <row r="144" spans="1:8" s="7" customFormat="1" ht="16.149999999999999" customHeight="1" x14ac:dyDescent="0.35">
      <c r="A144" s="8"/>
      <c r="B144" s="9"/>
      <c r="C144" s="8"/>
      <c r="D144" s="8"/>
      <c r="E144" s="8"/>
      <c r="F144" s="8"/>
      <c r="G144" s="8"/>
      <c r="H144" s="8"/>
    </row>
    <row r="145" spans="1:8" s="7" customFormat="1" ht="16.149999999999999" customHeight="1" x14ac:dyDescent="0.35">
      <c r="A145" s="45" t="s">
        <v>82</v>
      </c>
      <c r="B145" s="45"/>
      <c r="C145" s="45"/>
      <c r="D145" s="45"/>
      <c r="E145" s="45"/>
      <c r="F145" s="45"/>
      <c r="G145" s="45"/>
      <c r="H145" s="45"/>
    </row>
    <row r="146" spans="1:8" s="7" customFormat="1" ht="16.149999999999999" customHeight="1" x14ac:dyDescent="0.35">
      <c r="A146" s="8" t="s">
        <v>187</v>
      </c>
      <c r="B146" s="9">
        <v>1</v>
      </c>
      <c r="C146" s="8" t="str">
        <f>VLOOKUP(A146,Furniture_Catalog[],2,0)</f>
        <v>Task Chair</v>
      </c>
      <c r="D146" s="8" t="str">
        <f>VLOOKUP(A146,Furniture_Catalog[],3,0)</f>
        <v>Allsteel</v>
      </c>
      <c r="E146" s="8" t="str">
        <f>VLOOKUP(A146,Furniture_Catalog[],4,0)</f>
        <v>Evo Task Mesh High Back Chair</v>
      </c>
      <c r="F146" s="8" t="str">
        <f>VLOOKUP(A146,Furniture_Catalog[],5,0)</f>
        <v>N/A</v>
      </c>
      <c r="G146" s="8" t="str">
        <f>VLOOKUP(A146,Furniture_Catalog[],6,0)</f>
        <v>Options as selected for site. Finishes to match across site.</v>
      </c>
      <c r="H146" s="8" t="str">
        <f>VLOOKUP(A146,Furniture_Catalog[],7,0)</f>
        <v>12 Years</v>
      </c>
    </row>
    <row r="147" spans="1:8" s="7" customFormat="1" ht="16.149999999999999" customHeight="1" x14ac:dyDescent="0.35">
      <c r="A147" s="8" t="s">
        <v>188</v>
      </c>
      <c r="B147" s="9">
        <v>31</v>
      </c>
      <c r="C147" s="8" t="str">
        <f>VLOOKUP(A147,Furniture_Catalog[],2,0)</f>
        <v>Student Chair</v>
      </c>
      <c r="D147" s="8" t="str">
        <f>VLOOKUP(A147,Furniture_Catalog[],3,0)</f>
        <v>Fleetwood</v>
      </c>
      <c r="E147" s="8" t="str">
        <f>VLOOKUP(A147,Furniture_Catalog[],4,0)</f>
        <v>E! Seating</v>
      </c>
      <c r="F147" s="8" t="str">
        <f>VLOOKUP(A147,Furniture_Catalog[],5,0)</f>
        <v>Varies by grade.</v>
      </c>
      <c r="G147" s="8" t="str">
        <f>VLOOKUP(A147,Furniture_Catalog[],6,0)</f>
        <v>Verify final chair size with Owner.</v>
      </c>
      <c r="H147" s="8" t="str">
        <f>VLOOKUP(A147,Furniture_Catalog[],7,0)</f>
        <v>Limited Lifetime</v>
      </c>
    </row>
    <row r="148" spans="1:8" s="7" customFormat="1" ht="16.149999999999999" customHeight="1" x14ac:dyDescent="0.35">
      <c r="A148" s="8" t="s">
        <v>171</v>
      </c>
      <c r="B148" s="9">
        <v>8</v>
      </c>
      <c r="C148" s="8" t="str">
        <f>VLOOKUP(A148,Furniture_Catalog[],2,0)</f>
        <v>Seat Module</v>
      </c>
      <c r="D148" s="8" t="str">
        <f>VLOOKUP(A148,Furniture_Catalog[],3,0)</f>
        <v>Muzo</v>
      </c>
      <c r="E148" s="8" t="str">
        <f>VLOOKUP(A148,Furniture_Catalog[],4,0)</f>
        <v>XBrick</v>
      </c>
      <c r="F148" s="8" t="str">
        <f>VLOOKUP(A148,Furniture_Catalog[],5,0)</f>
        <v>19.75"W x 13.25"D x 9.85"H</v>
      </c>
      <c r="G148" s="8"/>
      <c r="H148" s="8" t="str">
        <f>VLOOKUP(A148,Furniture_Catalog[],7,0)</f>
        <v>10 Years</v>
      </c>
    </row>
    <row r="149" spans="1:8" s="7" customFormat="1" ht="16.149999999999999" customHeight="1" x14ac:dyDescent="0.35">
      <c r="A149" s="8" t="s">
        <v>172</v>
      </c>
      <c r="B149" s="9">
        <v>16</v>
      </c>
      <c r="C149" s="8" t="str">
        <f>VLOOKUP(A149,Furniture_Catalog[],2,0)</f>
        <v>Rocker Seat</v>
      </c>
      <c r="D149" s="8" t="str">
        <f>VLOOKUP(A149,Furniture_Catalog[],3,0)</f>
        <v>Smith System</v>
      </c>
      <c r="E149" s="8" t="str">
        <f>VLOOKUP(A149,Furniture_Catalog[],4,0)</f>
        <v>Oodle</v>
      </c>
      <c r="F149" s="8" t="str">
        <f>VLOOKUP(A149,Furniture_Catalog[],5,0)</f>
        <v>17"DIA.</v>
      </c>
      <c r="G149" s="8"/>
      <c r="H149" s="8" t="str">
        <f>VLOOKUP(A149,Furniture_Catalog[],7,0)</f>
        <v>12 Years</v>
      </c>
    </row>
    <row r="150" spans="1:8" s="7" customFormat="1" ht="16.149999999999999" customHeight="1" x14ac:dyDescent="0.35">
      <c r="A150" s="8" t="s">
        <v>83</v>
      </c>
      <c r="B150" s="9">
        <v>4</v>
      </c>
      <c r="C150" s="8" t="str">
        <f>VLOOKUP(A150,Furniture_Catalog[],2,0)</f>
        <v>Activity Table</v>
      </c>
      <c r="D150" s="8" t="str">
        <f>VLOOKUP(A150,Furniture_Catalog[],3,0)</f>
        <v>Smith System</v>
      </c>
      <c r="E150" s="8" t="str">
        <f>VLOOKUP(A150,Furniture_Catalog[],4,0)</f>
        <v>Elemental Rectangle Table</v>
      </c>
      <c r="F150" s="8" t="str">
        <f>VLOOKUP(A150,Furniture_Catalog[],5,0)</f>
        <v>30"D x 72"W</v>
      </c>
      <c r="G150" s="8"/>
      <c r="H150" s="8" t="str">
        <f>VLOOKUP(A150,Furniture_Catalog[],7,0)</f>
        <v>12 Years; Lifetime on metal frames</v>
      </c>
    </row>
    <row r="151" spans="1:8" s="7" customFormat="1" ht="16.149999999999999" customHeight="1" x14ac:dyDescent="0.35">
      <c r="A151" s="8" t="s">
        <v>85</v>
      </c>
      <c r="B151" s="9">
        <v>1</v>
      </c>
      <c r="C151" s="8" t="str">
        <f>VLOOKUP(A151,Furniture_Catalog[],2,0)</f>
        <v>Activity Table</v>
      </c>
      <c r="D151" s="8" t="str">
        <f>VLOOKUP(A151,Furniture_Catalog[],3,0)</f>
        <v>Smith System</v>
      </c>
      <c r="E151" s="8" t="str">
        <f>VLOOKUP(A151,Furniture_Catalog[],4,0)</f>
        <v>Elemental Horseshoe Table</v>
      </c>
      <c r="F151" s="8" t="str">
        <f>VLOOKUP(A151,Furniture_Catalog[],5,0)</f>
        <v>57"D x 66"W</v>
      </c>
      <c r="G151" s="8"/>
      <c r="H151" s="8" t="str">
        <f>VLOOKUP(A151,Furniture_Catalog[],7,0)</f>
        <v>12 Years; Lifetime on metal frames</v>
      </c>
    </row>
    <row r="152" spans="1:8" s="7" customFormat="1" ht="16.149999999999999" customHeight="1" x14ac:dyDescent="0.35">
      <c r="A152" s="8" t="s">
        <v>104</v>
      </c>
      <c r="B152" s="9">
        <v>2</v>
      </c>
      <c r="C152" s="8" t="str">
        <f>VLOOKUP(A152,Furniture_Catalog[],2,0)</f>
        <v>Activity Table</v>
      </c>
      <c r="D152" s="8" t="str">
        <f>VLOOKUP(A152,Furniture_Catalog[],3,0)</f>
        <v>Smith System</v>
      </c>
      <c r="E152" s="8" t="str">
        <f>VLOOKUP(A152,Furniture_Catalog[],4,0)</f>
        <v>Elemental Squiggle Table</v>
      </c>
      <c r="F152" s="8" t="str">
        <f>VLOOKUP(A152,Furniture_Catalog[],5,0)</f>
        <v>30"D x 60"W</v>
      </c>
      <c r="G152" s="8"/>
      <c r="H152" s="8" t="str">
        <f>VLOOKUP(A152,Furniture_Catalog[],7,0)</f>
        <v>12 Years; Lifetime on metal frames</v>
      </c>
    </row>
    <row r="153" spans="1:8" s="7" customFormat="1" ht="16.149999999999999" customHeight="1" x14ac:dyDescent="0.35">
      <c r="A153" s="8" t="s">
        <v>47</v>
      </c>
      <c r="B153" s="9">
        <v>1</v>
      </c>
      <c r="C153" s="8" t="str">
        <f>VLOOKUP(A153,Furniture_Catalog[],2,0)</f>
        <v>Height Adjustable Table</v>
      </c>
      <c r="D153" s="8" t="str">
        <f>VLOOKUP(A153,Furniture_Catalog[],3,0)</f>
        <v>Workrite</v>
      </c>
      <c r="E153" s="8" t="str">
        <f>VLOOKUP(A153,Furniture_Catalog[],4,0)</f>
        <v>Sierra HX 2 Leg</v>
      </c>
      <c r="F153" s="8" t="str">
        <f>VLOOKUP(A153,Furniture_Catalog[],5,0)</f>
        <v>60"W x 30"D</v>
      </c>
      <c r="G153" s="8" t="str">
        <f>VLOOKUP(A153,Furniture_Catalog[],6,0)</f>
        <v>Top to match student desks.</v>
      </c>
      <c r="H153" s="8" t="str">
        <f>VLOOKUP(A153,Furniture_Catalog[],7,0)</f>
        <v>Limited Lifetime</v>
      </c>
    </row>
    <row r="154" spans="1:8" s="7" customFormat="1" ht="16.149999999999999" customHeight="1" x14ac:dyDescent="0.35">
      <c r="A154" s="8" t="s">
        <v>191</v>
      </c>
      <c r="B154" s="9">
        <v>1</v>
      </c>
      <c r="C154" s="8" t="str">
        <f>VLOOKUP(A154,Furniture_Catalog[],2,0)</f>
        <v>Lectern</v>
      </c>
      <c r="D154" s="8" t="str">
        <f>VLOOKUP(A154,Furniture_Catalog[],3,0)</f>
        <v>Haskell Education</v>
      </c>
      <c r="E154" s="8" t="str">
        <f>VLOOKUP(A154,Furniture_Catalog[],4,0)</f>
        <v>Fuzion Teacher's Lectern</v>
      </c>
      <c r="F154" s="8" t="str">
        <f>VLOOKUP(A154,Furniture_Catalog[],5,0)</f>
        <v>22"D x 26"W x 28 1/4-42"H</v>
      </c>
      <c r="G154" s="8"/>
      <c r="H154" s="8" t="str">
        <f>VLOOKUP(A154,Furniture_Catalog[],7,0)</f>
        <v>20 Years</v>
      </c>
    </row>
    <row r="155" spans="1:8" s="7" customFormat="1" ht="16.149999999999999" customHeight="1" x14ac:dyDescent="0.35">
      <c r="A155" s="8" t="s">
        <v>95</v>
      </c>
      <c r="B155" s="9">
        <v>3</v>
      </c>
      <c r="C155" s="8" t="str">
        <f>VLOOKUP(A155,Furniture_Catalog[],2,0)</f>
        <v>Modular Soft Seating</v>
      </c>
      <c r="D155" s="8" t="str">
        <f>VLOOKUP(A155,Furniture_Catalog[],3,0)</f>
        <v>VS America</v>
      </c>
      <c r="E155" s="8" t="str">
        <f>VLOOKUP(A155,Furniture_Catalog[],4,0)</f>
        <v>Shift+ Landscape (Curve)</v>
      </c>
      <c r="F155" s="8" t="str">
        <f>VLOOKUP(A155,Furniture_Catalog[],5,0)</f>
        <v>43 3/8"W x 20 3/4"D x 11 7/8"H</v>
      </c>
      <c r="G155" s="8"/>
      <c r="H155" s="8" t="str">
        <f>VLOOKUP(A155,Furniture_Catalog[],7,0)</f>
        <v>10 Years</v>
      </c>
    </row>
    <row r="156" spans="1:8" s="7" customFormat="1" ht="16.149999999999999" customHeight="1" x14ac:dyDescent="0.35">
      <c r="A156" s="8" t="s">
        <v>193</v>
      </c>
      <c r="B156" s="9">
        <v>1</v>
      </c>
      <c r="C156" s="8" t="str">
        <f>VLOOKUP(A156,Furniture_Catalog[],2,0)</f>
        <v>Mobile Pedestal Storage</v>
      </c>
      <c r="D156" s="8" t="str">
        <f>VLOOKUP(A156,Furniture_Catalog[],3,0)</f>
        <v>HON</v>
      </c>
      <c r="E156" s="8" t="str">
        <f>VLOOKUP(A156,Furniture_Catalog[],4,0)</f>
        <v>Mobile Box/File Pedestal</v>
      </c>
      <c r="F156" s="8" t="str">
        <f>VLOOKUP(A156,Furniture_Catalog[],5,0)</f>
        <v>15"W x 22 7/8"D x 22"H</v>
      </c>
      <c r="G156" s="8" t="str">
        <f>VLOOKUP(A156,Furniture_Catalog[],6,0)</f>
        <v>With cushion top.</v>
      </c>
      <c r="H156" s="8" t="str">
        <f>VLOOKUP(A156,Furniture_Catalog[],7,0)</f>
        <v>Lifetime</v>
      </c>
    </row>
    <row r="157" spans="1:8" s="7" customFormat="1" ht="16.149999999999999" customHeight="1" x14ac:dyDescent="0.35">
      <c r="A157" s="8" t="s">
        <v>110</v>
      </c>
      <c r="B157" s="9">
        <v>2</v>
      </c>
      <c r="C157" s="8" t="str">
        <f>VLOOKUP(A157,Furniture_Catalog[],2,0)</f>
        <v>Classroom Storage</v>
      </c>
      <c r="D157" s="8" t="str">
        <f>VLOOKUP(A157,Furniture_Catalog[],3,0)</f>
        <v>Smith System</v>
      </c>
      <c r="E157" s="8" t="str">
        <f>VLOOKUP(A157,Furniture_Catalog[],4,0)</f>
        <v>Cascade Mega-Cabinet (24 Totes)</v>
      </c>
      <c r="F157" s="8" t="str">
        <f>VLOOKUP(A157,Furniture_Catalog[],5,0)</f>
        <v>19"D x 42 3/8"W x 43 5/16"H</v>
      </c>
      <c r="G157" s="8" t="str">
        <f>VLOOKUP(A157,Furniture_Catalog[],6,0)</f>
        <v>Provide 3" totes and markerboard back.</v>
      </c>
      <c r="H157" s="8" t="str">
        <f>VLOOKUP(A157,Furniture_Catalog[],7,0)</f>
        <v>Lifetime</v>
      </c>
    </row>
    <row r="158" spans="1:8" s="7" customFormat="1" ht="16.149999999999999" customHeight="1" x14ac:dyDescent="0.35">
      <c r="A158" s="8" t="s">
        <v>168</v>
      </c>
      <c r="B158" s="9">
        <v>3</v>
      </c>
      <c r="C158" s="8" t="str">
        <f>VLOOKUP(A158,Furniture_Catalog[],2,0)</f>
        <v>Mobile Shelving</v>
      </c>
      <c r="D158" s="8" t="str">
        <f>VLOOKUP(A158,Furniture_Catalog[],3,0)</f>
        <v>VS America</v>
      </c>
      <c r="E158" s="8" t="str">
        <f>VLOOKUP(A158,Furniture_Catalog[],4,0)</f>
        <v>Shift+ Transfer (Curve)</v>
      </c>
      <c r="F158" s="8" t="str">
        <f>VLOOKUP(A158,Furniture_Catalog[],5,0)</f>
        <v>60 1/8"W x 16 3/4"D x 45 1/2"H</v>
      </c>
      <c r="G158" s="8"/>
      <c r="H158" s="8" t="str">
        <f>VLOOKUP(A158,Furniture_Catalog[],7,0)</f>
        <v>10 Years</v>
      </c>
    </row>
    <row r="159" spans="1:8" s="7" customFormat="1" ht="16.149999999999999" customHeight="1" x14ac:dyDescent="0.35">
      <c r="A159" s="8" t="s">
        <v>198</v>
      </c>
      <c r="B159" s="9">
        <v>1</v>
      </c>
      <c r="C159" s="8" t="str">
        <f>VLOOKUP(A159,Furniture_Catalog[],2,0)</f>
        <v>Rug</v>
      </c>
      <c r="D159" s="8" t="str">
        <f>VLOOKUP(A159,Furniture_Catalog[],3,0)</f>
        <v>Lakeshore</v>
      </c>
      <c r="E159" s="8" t="str">
        <f>VLOOKUP(A159,Furniture_Catalog[],4,0)</f>
        <v>Calming Colors A Place For Everyone Carpets</v>
      </c>
      <c r="F159" s="8" t="str">
        <f>VLOOKUP(A159,Furniture_Catalog[],5,0)</f>
        <v>9'D x 12'W</v>
      </c>
      <c r="G159" s="8"/>
      <c r="H159" s="8" t="str">
        <f>VLOOKUP(A159,Furniture_Catalog[],7,0)</f>
        <v>10 Years</v>
      </c>
    </row>
    <row r="160" spans="1:8" s="7" customFormat="1" ht="16.149999999999999" customHeight="1" x14ac:dyDescent="0.35">
      <c r="A160" s="8" t="s">
        <v>206</v>
      </c>
      <c r="B160" s="9">
        <v>1</v>
      </c>
      <c r="C160" s="8" t="str">
        <f>VLOOKUP(A160,Furniture_Catalog[],2,0)</f>
        <v>Big Book Center</v>
      </c>
      <c r="D160" s="8" t="str">
        <f>VLOOKUP(A160,Furniture_Catalog[],3,0)</f>
        <v>Lakeshore</v>
      </c>
      <c r="E160" s="8" t="str">
        <f>VLOOKUP(A160,Furniture_Catalog[],4,0)</f>
        <v>Classic Birch Magnetic Write &amp; Wipe Big Book Center</v>
      </c>
      <c r="F160" s="8" t="str">
        <f>VLOOKUP(A160,Furniture_Catalog[],5,0)</f>
        <v>23 5/8"W x 16 1/4"D x 37 1/2"H</v>
      </c>
      <c r="G160" s="8"/>
      <c r="H160" s="8" t="str">
        <f>VLOOKUP(A160,Furniture_Catalog[],7,0)</f>
        <v>Lifetime</v>
      </c>
    </row>
    <row r="161" spans="1:8" s="7" customFormat="1" ht="16.149999999999999" customHeight="1" x14ac:dyDescent="0.35">
      <c r="A161" s="8"/>
      <c r="B161" s="9"/>
      <c r="C161" s="8"/>
      <c r="D161" s="8"/>
      <c r="E161" s="8"/>
      <c r="F161" s="8"/>
      <c r="G161" s="8"/>
      <c r="H161" s="8"/>
    </row>
    <row r="162" spans="1:8" s="7" customFormat="1" ht="16.149999999999999" customHeight="1" x14ac:dyDescent="0.35">
      <c r="A162" s="45" t="s">
        <v>105</v>
      </c>
      <c r="B162" s="45"/>
      <c r="C162" s="45"/>
      <c r="D162" s="45"/>
      <c r="E162" s="45"/>
      <c r="F162" s="45"/>
      <c r="G162" s="45"/>
      <c r="H162" s="45"/>
    </row>
    <row r="163" spans="1:8" s="7" customFormat="1" ht="16.149999999999999" customHeight="1" x14ac:dyDescent="0.35">
      <c r="A163" s="8" t="s">
        <v>187</v>
      </c>
      <c r="B163" s="9">
        <v>1</v>
      </c>
      <c r="C163" s="8" t="str">
        <f>VLOOKUP(A163,Furniture_Catalog[],2,0)</f>
        <v>Task Chair</v>
      </c>
      <c r="D163" s="8" t="str">
        <f>VLOOKUP(A163,Furniture_Catalog[],3,0)</f>
        <v>Allsteel</v>
      </c>
      <c r="E163" s="8" t="str">
        <f>VLOOKUP(A163,Furniture_Catalog[],4,0)</f>
        <v>Evo Task Mesh High Back Chair</v>
      </c>
      <c r="F163" s="8" t="str">
        <f>VLOOKUP(A163,Furniture_Catalog[],5,0)</f>
        <v>N/A</v>
      </c>
      <c r="G163" s="8" t="str">
        <f>VLOOKUP(A163,Furniture_Catalog[],6,0)</f>
        <v>Options as selected for site. Finishes to match across site.</v>
      </c>
      <c r="H163" s="8" t="str">
        <f>VLOOKUP(A163,Furniture_Catalog[],7,0)</f>
        <v>12 Years</v>
      </c>
    </row>
    <row r="164" spans="1:8" s="7" customFormat="1" ht="16.149999999999999" customHeight="1" x14ac:dyDescent="0.35">
      <c r="A164" s="8" t="s">
        <v>188</v>
      </c>
      <c r="B164" s="9">
        <v>31</v>
      </c>
      <c r="C164" s="8" t="str">
        <f>VLOOKUP(A164,Furniture_Catalog[],2,0)</f>
        <v>Student Chair</v>
      </c>
      <c r="D164" s="8" t="str">
        <f>VLOOKUP(A164,Furniture_Catalog[],3,0)</f>
        <v>Fleetwood</v>
      </c>
      <c r="E164" s="8" t="str">
        <f>VLOOKUP(A164,Furniture_Catalog[],4,0)</f>
        <v>E! Seating</v>
      </c>
      <c r="F164" s="8" t="str">
        <f>VLOOKUP(A164,Furniture_Catalog[],5,0)</f>
        <v>Varies by grade.</v>
      </c>
      <c r="G164" s="8" t="str">
        <f>VLOOKUP(A164,Furniture_Catalog[],6,0)</f>
        <v>Verify final chair size with Owner.</v>
      </c>
      <c r="H164" s="8" t="str">
        <f>VLOOKUP(A164,Furniture_Catalog[],7,0)</f>
        <v>Limited Lifetime</v>
      </c>
    </row>
    <row r="165" spans="1:8" s="7" customFormat="1" ht="16.149999999999999" customHeight="1" x14ac:dyDescent="0.35">
      <c r="A165" s="8" t="s">
        <v>171</v>
      </c>
      <c r="B165" s="9">
        <v>8</v>
      </c>
      <c r="C165" s="8" t="str">
        <f>VLOOKUP(A165,Furniture_Catalog[],2,0)</f>
        <v>Seat Module</v>
      </c>
      <c r="D165" s="8" t="str">
        <f>VLOOKUP(A165,Furniture_Catalog[],3,0)</f>
        <v>Muzo</v>
      </c>
      <c r="E165" s="8" t="str">
        <f>VLOOKUP(A165,Furniture_Catalog[],4,0)</f>
        <v>XBrick</v>
      </c>
      <c r="F165" s="8" t="str">
        <f>VLOOKUP(A165,Furniture_Catalog[],5,0)</f>
        <v>19.75"W x 13.25"D x 9.85"H</v>
      </c>
      <c r="G165" s="8"/>
      <c r="H165" s="8" t="str">
        <f>VLOOKUP(A165,Furniture_Catalog[],7,0)</f>
        <v>10 Years</v>
      </c>
    </row>
    <row r="166" spans="1:8" s="7" customFormat="1" ht="16.149999999999999" customHeight="1" x14ac:dyDescent="0.35">
      <c r="A166" s="8" t="s">
        <v>172</v>
      </c>
      <c r="B166" s="9">
        <v>16</v>
      </c>
      <c r="C166" s="8" t="str">
        <f>VLOOKUP(A166,Furniture_Catalog[],2,0)</f>
        <v>Rocker Seat</v>
      </c>
      <c r="D166" s="8" t="str">
        <f>VLOOKUP(A166,Furniture_Catalog[],3,0)</f>
        <v>Smith System</v>
      </c>
      <c r="E166" s="8" t="str">
        <f>VLOOKUP(A166,Furniture_Catalog[],4,0)</f>
        <v>Oodle</v>
      </c>
      <c r="F166" s="8" t="str">
        <f>VLOOKUP(A166,Furniture_Catalog[],5,0)</f>
        <v>17"DIA.</v>
      </c>
      <c r="G166" s="8"/>
      <c r="H166" s="8" t="str">
        <f>VLOOKUP(A166,Furniture_Catalog[],7,0)</f>
        <v>12 Years</v>
      </c>
    </row>
    <row r="167" spans="1:8" s="7" customFormat="1" ht="16.149999999999999" customHeight="1" x14ac:dyDescent="0.35">
      <c r="A167" s="8" t="s">
        <v>83</v>
      </c>
      <c r="B167" s="9">
        <v>4</v>
      </c>
      <c r="C167" s="8" t="str">
        <f>VLOOKUP(A167,Furniture_Catalog[],2,0)</f>
        <v>Activity Table</v>
      </c>
      <c r="D167" s="8" t="str">
        <f>VLOOKUP(A167,Furniture_Catalog[],3,0)</f>
        <v>Smith System</v>
      </c>
      <c r="E167" s="8" t="str">
        <f>VLOOKUP(A167,Furniture_Catalog[],4,0)</f>
        <v>Elemental Rectangle Table</v>
      </c>
      <c r="F167" s="8" t="str">
        <f>VLOOKUP(A167,Furniture_Catalog[],5,0)</f>
        <v>30"D x 72"W</v>
      </c>
      <c r="G167" s="8"/>
      <c r="H167" s="8" t="str">
        <f>VLOOKUP(A167,Furniture_Catalog[],7,0)</f>
        <v>12 Years; Lifetime on metal frames</v>
      </c>
    </row>
    <row r="168" spans="1:8" s="7" customFormat="1" ht="16.149999999999999" customHeight="1" x14ac:dyDescent="0.35">
      <c r="A168" s="8" t="s">
        <v>85</v>
      </c>
      <c r="B168" s="9">
        <v>1</v>
      </c>
      <c r="C168" s="8" t="str">
        <f>VLOOKUP(A168,Furniture_Catalog[],2,0)</f>
        <v>Activity Table</v>
      </c>
      <c r="D168" s="8" t="str">
        <f>VLOOKUP(A168,Furniture_Catalog[],3,0)</f>
        <v>Smith System</v>
      </c>
      <c r="E168" s="8" t="str">
        <f>VLOOKUP(A168,Furniture_Catalog[],4,0)</f>
        <v>Elemental Horseshoe Table</v>
      </c>
      <c r="F168" s="8" t="str">
        <f>VLOOKUP(A168,Furniture_Catalog[],5,0)</f>
        <v>57"D x 66"W</v>
      </c>
      <c r="G168" s="8"/>
      <c r="H168" s="8" t="str">
        <f>VLOOKUP(A168,Furniture_Catalog[],7,0)</f>
        <v>12 Years; Lifetime on metal frames</v>
      </c>
    </row>
    <row r="169" spans="1:8" s="7" customFormat="1" ht="16.149999999999999" customHeight="1" x14ac:dyDescent="0.35">
      <c r="A169" s="8" t="s">
        <v>104</v>
      </c>
      <c r="B169" s="9">
        <v>2</v>
      </c>
      <c r="C169" s="8" t="str">
        <f>VLOOKUP(A169,Furniture_Catalog[],2,0)</f>
        <v>Activity Table</v>
      </c>
      <c r="D169" s="8" t="str">
        <f>VLOOKUP(A169,Furniture_Catalog[],3,0)</f>
        <v>Smith System</v>
      </c>
      <c r="E169" s="8" t="str">
        <f>VLOOKUP(A169,Furniture_Catalog[],4,0)</f>
        <v>Elemental Squiggle Table</v>
      </c>
      <c r="F169" s="8" t="str">
        <f>VLOOKUP(A169,Furniture_Catalog[],5,0)</f>
        <v>30"D x 60"W</v>
      </c>
      <c r="G169" s="8"/>
      <c r="H169" s="8" t="str">
        <f>VLOOKUP(A169,Furniture_Catalog[],7,0)</f>
        <v>12 Years; Lifetime on metal frames</v>
      </c>
    </row>
    <row r="170" spans="1:8" s="7" customFormat="1" ht="16.149999999999999" customHeight="1" x14ac:dyDescent="0.35">
      <c r="A170" s="8" t="s">
        <v>47</v>
      </c>
      <c r="B170" s="9">
        <v>1</v>
      </c>
      <c r="C170" s="8" t="str">
        <f>VLOOKUP(A170,Furniture_Catalog[],2,0)</f>
        <v>Height Adjustable Table</v>
      </c>
      <c r="D170" s="8" t="str">
        <f>VLOOKUP(A170,Furniture_Catalog[],3,0)</f>
        <v>Workrite</v>
      </c>
      <c r="E170" s="8" t="str">
        <f>VLOOKUP(A170,Furniture_Catalog[],4,0)</f>
        <v>Sierra HX 2 Leg</v>
      </c>
      <c r="F170" s="8" t="str">
        <f>VLOOKUP(A170,Furniture_Catalog[],5,0)</f>
        <v>60"W x 30"D</v>
      </c>
      <c r="G170" s="8" t="str">
        <f>VLOOKUP(A170,Furniture_Catalog[],6,0)</f>
        <v>Top to match student desks.</v>
      </c>
      <c r="H170" s="8" t="str">
        <f>VLOOKUP(A170,Furniture_Catalog[],7,0)</f>
        <v>Limited Lifetime</v>
      </c>
    </row>
    <row r="171" spans="1:8" s="7" customFormat="1" ht="16.149999999999999" customHeight="1" x14ac:dyDescent="0.35">
      <c r="A171" s="8" t="s">
        <v>191</v>
      </c>
      <c r="B171" s="9">
        <v>1</v>
      </c>
      <c r="C171" s="8" t="str">
        <f>VLOOKUP(A171,Furniture_Catalog[],2,0)</f>
        <v>Lectern</v>
      </c>
      <c r="D171" s="8" t="str">
        <f>VLOOKUP(A171,Furniture_Catalog[],3,0)</f>
        <v>Haskell Education</v>
      </c>
      <c r="E171" s="8" t="str">
        <f>VLOOKUP(A171,Furniture_Catalog[],4,0)</f>
        <v>Fuzion Teacher's Lectern</v>
      </c>
      <c r="F171" s="8" t="str">
        <f>VLOOKUP(A171,Furniture_Catalog[],5,0)</f>
        <v>22"D x 26"W x 28 1/4-42"H</v>
      </c>
      <c r="G171" s="8"/>
      <c r="H171" s="8" t="str">
        <f>VLOOKUP(A171,Furniture_Catalog[],7,0)</f>
        <v>20 Years</v>
      </c>
    </row>
    <row r="172" spans="1:8" s="7" customFormat="1" ht="16.149999999999999" customHeight="1" x14ac:dyDescent="0.35">
      <c r="A172" s="8" t="s">
        <v>95</v>
      </c>
      <c r="B172" s="9">
        <v>3</v>
      </c>
      <c r="C172" s="8" t="str">
        <f>VLOOKUP(A172,Furniture_Catalog[],2,0)</f>
        <v>Modular Soft Seating</v>
      </c>
      <c r="D172" s="8" t="str">
        <f>VLOOKUP(A172,Furniture_Catalog[],3,0)</f>
        <v>VS America</v>
      </c>
      <c r="E172" s="8" t="str">
        <f>VLOOKUP(A172,Furniture_Catalog[],4,0)</f>
        <v>Shift+ Landscape (Curve)</v>
      </c>
      <c r="F172" s="8" t="str">
        <f>VLOOKUP(A172,Furniture_Catalog[],5,0)</f>
        <v>43 3/8"W x 20 3/4"D x 11 7/8"H</v>
      </c>
      <c r="G172" s="8"/>
      <c r="H172" s="8" t="str">
        <f>VLOOKUP(A172,Furniture_Catalog[],7,0)</f>
        <v>10 Years</v>
      </c>
    </row>
    <row r="173" spans="1:8" s="7" customFormat="1" ht="16.149999999999999" customHeight="1" x14ac:dyDescent="0.35">
      <c r="A173" s="8" t="s">
        <v>193</v>
      </c>
      <c r="B173" s="9">
        <v>1</v>
      </c>
      <c r="C173" s="8" t="str">
        <f>VLOOKUP(A173,Furniture_Catalog[],2,0)</f>
        <v>Mobile Pedestal Storage</v>
      </c>
      <c r="D173" s="8" t="str">
        <f>VLOOKUP(A173,Furniture_Catalog[],3,0)</f>
        <v>HON</v>
      </c>
      <c r="E173" s="8" t="str">
        <f>VLOOKUP(A173,Furniture_Catalog[],4,0)</f>
        <v>Mobile Box/File Pedestal</v>
      </c>
      <c r="F173" s="8" t="str">
        <f>VLOOKUP(A173,Furniture_Catalog[],5,0)</f>
        <v>15"W x 22 7/8"D x 22"H</v>
      </c>
      <c r="G173" s="8" t="str">
        <f>VLOOKUP(A173,Furniture_Catalog[],6,0)</f>
        <v>With cushion top.</v>
      </c>
      <c r="H173" s="8" t="str">
        <f>VLOOKUP(A173,Furniture_Catalog[],7,0)</f>
        <v>Lifetime</v>
      </c>
    </row>
    <row r="174" spans="1:8" s="7" customFormat="1" ht="16.149999999999999" customHeight="1" x14ac:dyDescent="0.35">
      <c r="A174" s="8" t="s">
        <v>110</v>
      </c>
      <c r="B174" s="9">
        <v>2</v>
      </c>
      <c r="C174" s="8" t="str">
        <f>VLOOKUP(A174,Furniture_Catalog[],2,0)</f>
        <v>Classroom Storage</v>
      </c>
      <c r="D174" s="8" t="str">
        <f>VLOOKUP(A174,Furniture_Catalog[],3,0)</f>
        <v>Smith System</v>
      </c>
      <c r="E174" s="8" t="str">
        <f>VLOOKUP(A174,Furniture_Catalog[],4,0)</f>
        <v>Cascade Mega-Cabinet (24 Totes)</v>
      </c>
      <c r="F174" s="8" t="str">
        <f>VLOOKUP(A174,Furniture_Catalog[],5,0)</f>
        <v>19"D x 42 3/8"W x 43 5/16"H</v>
      </c>
      <c r="G174" s="8" t="str">
        <f>VLOOKUP(A174,Furniture_Catalog[],6,0)</f>
        <v>Provide 3" totes and markerboard back.</v>
      </c>
      <c r="H174" s="8" t="str">
        <f>VLOOKUP(A174,Furniture_Catalog[],7,0)</f>
        <v>Lifetime</v>
      </c>
    </row>
    <row r="175" spans="1:8" s="7" customFormat="1" ht="16.149999999999999" customHeight="1" x14ac:dyDescent="0.35">
      <c r="A175" s="8" t="s">
        <v>168</v>
      </c>
      <c r="B175" s="9">
        <v>3</v>
      </c>
      <c r="C175" s="8" t="str">
        <f>VLOOKUP(A175,Furniture_Catalog[],2,0)</f>
        <v>Mobile Shelving</v>
      </c>
      <c r="D175" s="8" t="str">
        <f>VLOOKUP(A175,Furniture_Catalog[],3,0)</f>
        <v>VS America</v>
      </c>
      <c r="E175" s="8" t="str">
        <f>VLOOKUP(A175,Furniture_Catalog[],4,0)</f>
        <v>Shift+ Transfer (Curve)</v>
      </c>
      <c r="F175" s="8" t="str">
        <f>VLOOKUP(A175,Furniture_Catalog[],5,0)</f>
        <v>60 1/8"W x 16 3/4"D x 45 1/2"H</v>
      </c>
      <c r="G175" s="8"/>
      <c r="H175" s="8" t="str">
        <f>VLOOKUP(A175,Furniture_Catalog[],7,0)</f>
        <v>10 Years</v>
      </c>
    </row>
    <row r="176" spans="1:8" s="7" customFormat="1" ht="16.149999999999999" customHeight="1" x14ac:dyDescent="0.35">
      <c r="A176" s="8" t="s">
        <v>198</v>
      </c>
      <c r="B176" s="9">
        <v>1</v>
      </c>
      <c r="C176" s="8" t="str">
        <f>VLOOKUP(A176,Furniture_Catalog[],2,0)</f>
        <v>Rug</v>
      </c>
      <c r="D176" s="8" t="str">
        <f>VLOOKUP(A176,Furniture_Catalog[],3,0)</f>
        <v>Lakeshore</v>
      </c>
      <c r="E176" s="8" t="str">
        <f>VLOOKUP(A176,Furniture_Catalog[],4,0)</f>
        <v>Calming Colors A Place For Everyone Carpets</v>
      </c>
      <c r="F176" s="8" t="str">
        <f>VLOOKUP(A176,Furniture_Catalog[],5,0)</f>
        <v>9'D x 12'W</v>
      </c>
      <c r="G176" s="8"/>
      <c r="H176" s="8" t="str">
        <f>VLOOKUP(A176,Furniture_Catalog[],7,0)</f>
        <v>10 Years</v>
      </c>
    </row>
    <row r="177" spans="1:8" s="7" customFormat="1" ht="16.149999999999999" customHeight="1" x14ac:dyDescent="0.35">
      <c r="A177" s="8" t="s">
        <v>206</v>
      </c>
      <c r="B177" s="9">
        <v>1</v>
      </c>
      <c r="C177" s="8" t="str">
        <f>VLOOKUP(A177,Furniture_Catalog[],2,0)</f>
        <v>Big Book Center</v>
      </c>
      <c r="D177" s="8" t="str">
        <f>VLOOKUP(A177,Furniture_Catalog[],3,0)</f>
        <v>Lakeshore</v>
      </c>
      <c r="E177" s="8" t="str">
        <f>VLOOKUP(A177,Furniture_Catalog[],4,0)</f>
        <v>Classic Birch Magnetic Write &amp; Wipe Big Book Center</v>
      </c>
      <c r="F177" s="8" t="str">
        <f>VLOOKUP(A177,Furniture_Catalog[],5,0)</f>
        <v>23 5/8"W x 16 1/4"D x 37 1/2"H</v>
      </c>
      <c r="G177" s="8"/>
      <c r="H177" s="8" t="str">
        <f>VLOOKUP(A177,Furniture_Catalog[],7,0)</f>
        <v>Lifetime</v>
      </c>
    </row>
    <row r="178" spans="1:8" s="7" customFormat="1" ht="16.149999999999999" customHeight="1" x14ac:dyDescent="0.35">
      <c r="A178" s="8"/>
      <c r="B178" s="9"/>
      <c r="C178" s="8"/>
      <c r="D178" s="8"/>
      <c r="E178" s="8"/>
      <c r="F178" s="8"/>
      <c r="G178" s="8"/>
      <c r="H178" s="8"/>
    </row>
    <row r="179" spans="1:8" s="7" customFormat="1" ht="16.149999999999999" customHeight="1" x14ac:dyDescent="0.35">
      <c r="A179" s="45" t="s">
        <v>106</v>
      </c>
      <c r="B179" s="45"/>
      <c r="C179" s="45"/>
      <c r="D179" s="45"/>
      <c r="E179" s="45"/>
      <c r="F179" s="45"/>
      <c r="G179" s="45"/>
      <c r="H179" s="45"/>
    </row>
    <row r="180" spans="1:8" s="7" customFormat="1" ht="16.149999999999999" customHeight="1" x14ac:dyDescent="0.35">
      <c r="A180" s="8" t="s">
        <v>188</v>
      </c>
      <c r="B180" s="9">
        <v>2</v>
      </c>
      <c r="C180" s="8" t="str">
        <f>VLOOKUP(A180,Furniture_Catalog[],2,0)</f>
        <v>Student Chair</v>
      </c>
      <c r="D180" s="8" t="str">
        <f>VLOOKUP(A180,Furniture_Catalog[],3,0)</f>
        <v>Fleetwood</v>
      </c>
      <c r="E180" s="8" t="str">
        <f>VLOOKUP(A180,Furniture_Catalog[],4,0)</f>
        <v>E! Seating</v>
      </c>
      <c r="F180" s="8" t="str">
        <f>VLOOKUP(A180,Furniture_Catalog[],5,0)</f>
        <v>Varies by grade.</v>
      </c>
      <c r="G180" s="8" t="str">
        <f>VLOOKUP(A180,Furniture_Catalog[],6,0)</f>
        <v>Verify final chair size with Owner.</v>
      </c>
      <c r="H180" s="8" t="str">
        <f>VLOOKUP(A180,Furniture_Catalog[],7,0)</f>
        <v>Limited Lifetime</v>
      </c>
    </row>
    <row r="181" spans="1:8" s="7" customFormat="1" ht="16.149999999999999" customHeight="1" x14ac:dyDescent="0.35">
      <c r="A181" s="8" t="s">
        <v>83</v>
      </c>
      <c r="B181" s="9">
        <v>1</v>
      </c>
      <c r="C181" s="8" t="str">
        <f>VLOOKUP(A181,Furniture_Catalog[],2,0)</f>
        <v>Activity Table</v>
      </c>
      <c r="D181" s="8" t="str">
        <f>VLOOKUP(A181,Furniture_Catalog[],3,0)</f>
        <v>Smith System</v>
      </c>
      <c r="E181" s="8" t="str">
        <f>VLOOKUP(A181,Furniture_Catalog[],4,0)</f>
        <v>Elemental Rectangle Table</v>
      </c>
      <c r="F181" s="8" t="s">
        <v>101</v>
      </c>
      <c r="G181" s="8"/>
      <c r="H181" s="8" t="str">
        <f>VLOOKUP(A181,Furniture_Catalog[],7,0)</f>
        <v>12 Years; Lifetime on metal frames</v>
      </c>
    </row>
    <row r="182" spans="1:8" s="7" customFormat="1" ht="16.149999999999999" customHeight="1" x14ac:dyDescent="0.35">
      <c r="A182" s="8"/>
      <c r="B182" s="9"/>
      <c r="C182" s="8"/>
      <c r="D182" s="8"/>
      <c r="E182" s="8"/>
      <c r="F182" s="8"/>
      <c r="G182" s="8"/>
      <c r="H182" s="8"/>
    </row>
    <row r="183" spans="1:8" s="7" customFormat="1" ht="16.149999999999999" customHeight="1" x14ac:dyDescent="0.35">
      <c r="A183" s="45" t="s">
        <v>107</v>
      </c>
      <c r="B183" s="45"/>
      <c r="C183" s="45"/>
      <c r="D183" s="45"/>
      <c r="E183" s="45"/>
      <c r="F183" s="45"/>
      <c r="G183" s="45"/>
      <c r="H183" s="45"/>
    </row>
    <row r="184" spans="1:8" s="7" customFormat="1" ht="16.149999999999999" customHeight="1" x14ac:dyDescent="0.35">
      <c r="A184" s="8" t="s">
        <v>187</v>
      </c>
      <c r="B184" s="9">
        <v>1</v>
      </c>
      <c r="C184" s="8" t="str">
        <f>VLOOKUP(A184,Furniture_Catalog[],2,0)</f>
        <v>Task Chair</v>
      </c>
      <c r="D184" s="8" t="str">
        <f>VLOOKUP(A184,Furniture_Catalog[],3,0)</f>
        <v>Allsteel</v>
      </c>
      <c r="E184" s="8" t="str">
        <f>VLOOKUP(A184,Furniture_Catalog[],4,0)</f>
        <v>Evo Task Mesh High Back Chair</v>
      </c>
      <c r="F184" s="8" t="str">
        <f>VLOOKUP(A184,Furniture_Catalog[],5,0)</f>
        <v>N/A</v>
      </c>
      <c r="G184" s="8" t="str">
        <f>VLOOKUP(A184,Furniture_Catalog[],6,0)</f>
        <v>Options as selected for site. Finishes to match across site.</v>
      </c>
      <c r="H184" s="8" t="str">
        <f>VLOOKUP(A184,Furniture_Catalog[],7,0)</f>
        <v>12 Years</v>
      </c>
    </row>
    <row r="185" spans="1:8" s="7" customFormat="1" ht="16.149999999999999" customHeight="1" x14ac:dyDescent="0.35">
      <c r="A185" s="8" t="s">
        <v>188</v>
      </c>
      <c r="B185" s="9">
        <v>31</v>
      </c>
      <c r="C185" s="8" t="str">
        <f>VLOOKUP(A185,Furniture_Catalog[],2,0)</f>
        <v>Student Chair</v>
      </c>
      <c r="D185" s="8" t="str">
        <f>VLOOKUP(A185,Furniture_Catalog[],3,0)</f>
        <v>Fleetwood</v>
      </c>
      <c r="E185" s="8" t="str">
        <f>VLOOKUP(A185,Furniture_Catalog[],4,0)</f>
        <v>E! Seating</v>
      </c>
      <c r="F185" s="8" t="str">
        <f>VLOOKUP(A185,Furniture_Catalog[],5,0)</f>
        <v>Varies by grade.</v>
      </c>
      <c r="G185" s="8" t="str">
        <f>VLOOKUP(A185,Furniture_Catalog[],6,0)</f>
        <v>Verify final chair size with Owner.</v>
      </c>
      <c r="H185" s="8" t="str">
        <f>VLOOKUP(A185,Furniture_Catalog[],7,0)</f>
        <v>Limited Lifetime</v>
      </c>
    </row>
    <row r="186" spans="1:8" s="7" customFormat="1" ht="16.149999999999999" customHeight="1" x14ac:dyDescent="0.35">
      <c r="A186" s="8" t="s">
        <v>171</v>
      </c>
      <c r="B186" s="9">
        <v>8</v>
      </c>
      <c r="C186" s="8" t="str">
        <f>VLOOKUP(A186,Furniture_Catalog[],2,0)</f>
        <v>Seat Module</v>
      </c>
      <c r="D186" s="8" t="str">
        <f>VLOOKUP(A186,Furniture_Catalog[],3,0)</f>
        <v>Muzo</v>
      </c>
      <c r="E186" s="8" t="str">
        <f>VLOOKUP(A186,Furniture_Catalog[],4,0)</f>
        <v>XBrick</v>
      </c>
      <c r="F186" s="8" t="str">
        <f>VLOOKUP(A186,Furniture_Catalog[],5,0)</f>
        <v>19.75"W x 13.25"D x 9.85"H</v>
      </c>
      <c r="G186" s="8"/>
      <c r="H186" s="8" t="str">
        <f>VLOOKUP(A186,Furniture_Catalog[],7,0)</f>
        <v>10 Years</v>
      </c>
    </row>
    <row r="187" spans="1:8" s="7" customFormat="1" ht="16.149999999999999" customHeight="1" x14ac:dyDescent="0.35">
      <c r="A187" s="8" t="s">
        <v>172</v>
      </c>
      <c r="B187" s="9">
        <v>16</v>
      </c>
      <c r="C187" s="8" t="str">
        <f>VLOOKUP(A187,Furniture_Catalog[],2,0)</f>
        <v>Rocker Seat</v>
      </c>
      <c r="D187" s="8" t="str">
        <f>VLOOKUP(A187,Furniture_Catalog[],3,0)</f>
        <v>Smith System</v>
      </c>
      <c r="E187" s="8" t="str">
        <f>VLOOKUP(A187,Furniture_Catalog[],4,0)</f>
        <v>Oodle</v>
      </c>
      <c r="F187" s="8" t="str">
        <f>VLOOKUP(A187,Furniture_Catalog[],5,0)</f>
        <v>17"DIA.</v>
      </c>
      <c r="G187" s="8"/>
      <c r="H187" s="8" t="str">
        <f>VLOOKUP(A187,Furniture_Catalog[],7,0)</f>
        <v>12 Years</v>
      </c>
    </row>
    <row r="188" spans="1:8" s="7" customFormat="1" ht="16.149999999999999" customHeight="1" x14ac:dyDescent="0.35">
      <c r="A188" s="8" t="s">
        <v>83</v>
      </c>
      <c r="B188" s="9">
        <v>4</v>
      </c>
      <c r="C188" s="8" t="str">
        <f>VLOOKUP(A188,Furniture_Catalog[],2,0)</f>
        <v>Activity Table</v>
      </c>
      <c r="D188" s="8" t="str">
        <f>VLOOKUP(A188,Furniture_Catalog[],3,0)</f>
        <v>Smith System</v>
      </c>
      <c r="E188" s="8" t="str">
        <f>VLOOKUP(A188,Furniture_Catalog[],4,0)</f>
        <v>Elemental Rectangle Table</v>
      </c>
      <c r="F188" s="8" t="str">
        <f>VLOOKUP(A188,Furniture_Catalog[],5,0)</f>
        <v>30"D x 72"W</v>
      </c>
      <c r="G188" s="8"/>
      <c r="H188" s="8" t="str">
        <f>VLOOKUP(A188,Furniture_Catalog[],7,0)</f>
        <v>12 Years; Lifetime on metal frames</v>
      </c>
    </row>
    <row r="189" spans="1:8" s="7" customFormat="1" ht="16.149999999999999" customHeight="1" x14ac:dyDescent="0.35">
      <c r="A189" s="8" t="s">
        <v>85</v>
      </c>
      <c r="B189" s="9">
        <v>1</v>
      </c>
      <c r="C189" s="8" t="str">
        <f>VLOOKUP(A189,Furniture_Catalog[],2,0)</f>
        <v>Activity Table</v>
      </c>
      <c r="D189" s="8" t="str">
        <f>VLOOKUP(A189,Furniture_Catalog[],3,0)</f>
        <v>Smith System</v>
      </c>
      <c r="E189" s="8" t="str">
        <f>VLOOKUP(A189,Furniture_Catalog[],4,0)</f>
        <v>Elemental Horseshoe Table</v>
      </c>
      <c r="F189" s="8" t="str">
        <f>VLOOKUP(A189,Furniture_Catalog[],5,0)</f>
        <v>57"D x 66"W</v>
      </c>
      <c r="G189" s="8"/>
      <c r="H189" s="8" t="str">
        <f>VLOOKUP(A189,Furniture_Catalog[],7,0)</f>
        <v>12 Years; Lifetime on metal frames</v>
      </c>
    </row>
    <row r="190" spans="1:8" s="7" customFormat="1" ht="16.149999999999999" customHeight="1" x14ac:dyDescent="0.35">
      <c r="A190" s="8" t="s">
        <v>104</v>
      </c>
      <c r="B190" s="9">
        <v>2</v>
      </c>
      <c r="C190" s="8" t="str">
        <f>VLOOKUP(A190,Furniture_Catalog[],2,0)</f>
        <v>Activity Table</v>
      </c>
      <c r="D190" s="8" t="str">
        <f>VLOOKUP(A190,Furniture_Catalog[],3,0)</f>
        <v>Smith System</v>
      </c>
      <c r="E190" s="8" t="str">
        <f>VLOOKUP(A190,Furniture_Catalog[],4,0)</f>
        <v>Elemental Squiggle Table</v>
      </c>
      <c r="F190" s="8" t="str">
        <f>VLOOKUP(A190,Furniture_Catalog[],5,0)</f>
        <v>30"D x 60"W</v>
      </c>
      <c r="G190" s="8"/>
      <c r="H190" s="8" t="str">
        <f>VLOOKUP(A190,Furniture_Catalog[],7,0)</f>
        <v>12 Years; Lifetime on metal frames</v>
      </c>
    </row>
    <row r="191" spans="1:8" s="7" customFormat="1" ht="16.149999999999999" customHeight="1" x14ac:dyDescent="0.35">
      <c r="A191" s="8" t="s">
        <v>47</v>
      </c>
      <c r="B191" s="9">
        <v>1</v>
      </c>
      <c r="C191" s="8" t="str">
        <f>VLOOKUP(A191,Furniture_Catalog[],2,0)</f>
        <v>Height Adjustable Table</v>
      </c>
      <c r="D191" s="8" t="str">
        <f>VLOOKUP(A191,Furniture_Catalog[],3,0)</f>
        <v>Workrite</v>
      </c>
      <c r="E191" s="8" t="str">
        <f>VLOOKUP(A191,Furniture_Catalog[],4,0)</f>
        <v>Sierra HX 2 Leg</v>
      </c>
      <c r="F191" s="8" t="str">
        <f>VLOOKUP(A191,Furniture_Catalog[],5,0)</f>
        <v>60"W x 30"D</v>
      </c>
      <c r="G191" s="8" t="str">
        <f>VLOOKUP(A191,Furniture_Catalog[],6,0)</f>
        <v>Top to match student desks.</v>
      </c>
      <c r="H191" s="8" t="str">
        <f>VLOOKUP(A191,Furniture_Catalog[],7,0)</f>
        <v>Limited Lifetime</v>
      </c>
    </row>
    <row r="192" spans="1:8" s="7" customFormat="1" ht="16.149999999999999" customHeight="1" x14ac:dyDescent="0.35">
      <c r="A192" s="8" t="s">
        <v>191</v>
      </c>
      <c r="B192" s="9">
        <v>1</v>
      </c>
      <c r="C192" s="8" t="str">
        <f>VLOOKUP(A192,Furniture_Catalog[],2,0)</f>
        <v>Lectern</v>
      </c>
      <c r="D192" s="8" t="str">
        <f>VLOOKUP(A192,Furniture_Catalog[],3,0)</f>
        <v>Haskell Education</v>
      </c>
      <c r="E192" s="8" t="str">
        <f>VLOOKUP(A192,Furniture_Catalog[],4,0)</f>
        <v>Fuzion Teacher's Lectern</v>
      </c>
      <c r="F192" s="8" t="str">
        <f>VLOOKUP(A192,Furniture_Catalog[],5,0)</f>
        <v>22"D x 26"W x 28 1/4-42"H</v>
      </c>
      <c r="G192" s="8"/>
      <c r="H192" s="8" t="str">
        <f>VLOOKUP(A192,Furniture_Catalog[],7,0)</f>
        <v>20 Years</v>
      </c>
    </row>
    <row r="193" spans="1:8" s="7" customFormat="1" ht="16.149999999999999" customHeight="1" x14ac:dyDescent="0.35">
      <c r="A193" s="8" t="s">
        <v>95</v>
      </c>
      <c r="B193" s="9">
        <v>3</v>
      </c>
      <c r="C193" s="8" t="str">
        <f>VLOOKUP(A193,Furniture_Catalog[],2,0)</f>
        <v>Modular Soft Seating</v>
      </c>
      <c r="D193" s="8" t="str">
        <f>VLOOKUP(A193,Furniture_Catalog[],3,0)</f>
        <v>VS America</v>
      </c>
      <c r="E193" s="8" t="str">
        <f>VLOOKUP(A193,Furniture_Catalog[],4,0)</f>
        <v>Shift+ Landscape (Curve)</v>
      </c>
      <c r="F193" s="8" t="str">
        <f>VLOOKUP(A193,Furniture_Catalog[],5,0)</f>
        <v>43 3/8"W x 20 3/4"D x 11 7/8"H</v>
      </c>
      <c r="G193" s="8"/>
      <c r="H193" s="8" t="str">
        <f>VLOOKUP(A193,Furniture_Catalog[],7,0)</f>
        <v>10 Years</v>
      </c>
    </row>
    <row r="194" spans="1:8" s="7" customFormat="1" ht="16.149999999999999" customHeight="1" x14ac:dyDescent="0.35">
      <c r="A194" s="8" t="s">
        <v>193</v>
      </c>
      <c r="B194" s="9">
        <v>1</v>
      </c>
      <c r="C194" s="8" t="str">
        <f>VLOOKUP(A194,Furniture_Catalog[],2,0)</f>
        <v>Mobile Pedestal Storage</v>
      </c>
      <c r="D194" s="8" t="str">
        <f>VLOOKUP(A194,Furniture_Catalog[],3,0)</f>
        <v>HON</v>
      </c>
      <c r="E194" s="8" t="str">
        <f>VLOOKUP(A194,Furniture_Catalog[],4,0)</f>
        <v>Mobile Box/File Pedestal</v>
      </c>
      <c r="F194" s="8" t="str">
        <f>VLOOKUP(A194,Furniture_Catalog[],5,0)</f>
        <v>15"W x 22 7/8"D x 22"H</v>
      </c>
      <c r="G194" s="8" t="str">
        <f>VLOOKUP(A194,Furniture_Catalog[],6,0)</f>
        <v>With cushion top.</v>
      </c>
      <c r="H194" s="8" t="str">
        <f>VLOOKUP(A194,Furniture_Catalog[],7,0)</f>
        <v>Lifetime</v>
      </c>
    </row>
    <row r="195" spans="1:8" s="7" customFormat="1" ht="16.149999999999999" customHeight="1" x14ac:dyDescent="0.35">
      <c r="A195" s="8" t="s">
        <v>110</v>
      </c>
      <c r="B195" s="9">
        <v>2</v>
      </c>
      <c r="C195" s="8" t="str">
        <f>VLOOKUP(A195,Furniture_Catalog[],2,0)</f>
        <v>Classroom Storage</v>
      </c>
      <c r="D195" s="8" t="str">
        <f>VLOOKUP(A195,Furniture_Catalog[],3,0)</f>
        <v>Smith System</v>
      </c>
      <c r="E195" s="8" t="str">
        <f>VLOOKUP(A195,Furniture_Catalog[],4,0)</f>
        <v>Cascade Mega-Cabinet (24 Totes)</v>
      </c>
      <c r="F195" s="8" t="str">
        <f>VLOOKUP(A195,Furniture_Catalog[],5,0)</f>
        <v>19"D x 42 3/8"W x 43 5/16"H</v>
      </c>
      <c r="G195" s="8" t="str">
        <f>VLOOKUP(A195,Furniture_Catalog[],6,0)</f>
        <v>Provide 3" totes and markerboard back.</v>
      </c>
      <c r="H195" s="8" t="str">
        <f>VLOOKUP(A195,Furniture_Catalog[],7,0)</f>
        <v>Lifetime</v>
      </c>
    </row>
    <row r="196" spans="1:8" s="7" customFormat="1" ht="16.149999999999999" customHeight="1" x14ac:dyDescent="0.35">
      <c r="A196" s="8" t="s">
        <v>168</v>
      </c>
      <c r="B196" s="9">
        <v>3</v>
      </c>
      <c r="C196" s="8" t="str">
        <f>VLOOKUP(A196,Furniture_Catalog[],2,0)</f>
        <v>Mobile Shelving</v>
      </c>
      <c r="D196" s="8" t="str">
        <f>VLOOKUP(A196,Furniture_Catalog[],3,0)</f>
        <v>VS America</v>
      </c>
      <c r="E196" s="8" t="str">
        <f>VLOOKUP(A196,Furniture_Catalog[],4,0)</f>
        <v>Shift+ Transfer (Curve)</v>
      </c>
      <c r="F196" s="8" t="str">
        <f>VLOOKUP(A196,Furniture_Catalog[],5,0)</f>
        <v>60 1/8"W x 16 3/4"D x 45 1/2"H</v>
      </c>
      <c r="G196" s="8"/>
      <c r="H196" s="8" t="str">
        <f>VLOOKUP(A196,Furniture_Catalog[],7,0)</f>
        <v>10 Years</v>
      </c>
    </row>
    <row r="197" spans="1:8" s="7" customFormat="1" ht="16.149999999999999" customHeight="1" x14ac:dyDescent="0.35">
      <c r="A197" s="8" t="s">
        <v>198</v>
      </c>
      <c r="B197" s="9">
        <v>1</v>
      </c>
      <c r="C197" s="8" t="str">
        <f>VLOOKUP(A197,Furniture_Catalog[],2,0)</f>
        <v>Rug</v>
      </c>
      <c r="D197" s="8" t="str">
        <f>VLOOKUP(A197,Furniture_Catalog[],3,0)</f>
        <v>Lakeshore</v>
      </c>
      <c r="E197" s="8" t="str">
        <f>VLOOKUP(A197,Furniture_Catalog[],4,0)</f>
        <v>Calming Colors A Place For Everyone Carpets</v>
      </c>
      <c r="F197" s="8" t="str">
        <f>VLOOKUP(A197,Furniture_Catalog[],5,0)</f>
        <v>9'D x 12'W</v>
      </c>
      <c r="G197" s="8"/>
      <c r="H197" s="8" t="str">
        <f>VLOOKUP(A197,Furniture_Catalog[],7,0)</f>
        <v>10 Years</v>
      </c>
    </row>
    <row r="198" spans="1:8" s="7" customFormat="1" ht="16.149999999999999" customHeight="1" x14ac:dyDescent="0.35">
      <c r="A198" s="8" t="s">
        <v>206</v>
      </c>
      <c r="B198" s="9">
        <v>1</v>
      </c>
      <c r="C198" s="8" t="str">
        <f>VLOOKUP(A198,Furniture_Catalog[],2,0)</f>
        <v>Big Book Center</v>
      </c>
      <c r="D198" s="8" t="str">
        <f>VLOOKUP(A198,Furniture_Catalog[],3,0)</f>
        <v>Lakeshore</v>
      </c>
      <c r="E198" s="8" t="str">
        <f>VLOOKUP(A198,Furniture_Catalog[],4,0)</f>
        <v>Classic Birch Magnetic Write &amp; Wipe Big Book Center</v>
      </c>
      <c r="F198" s="8" t="str">
        <f>VLOOKUP(A198,Furniture_Catalog[],5,0)</f>
        <v>23 5/8"W x 16 1/4"D x 37 1/2"H</v>
      </c>
      <c r="G198" s="8"/>
      <c r="H198" s="8" t="str">
        <f>VLOOKUP(A198,Furniture_Catalog[],7,0)</f>
        <v>Lifetime</v>
      </c>
    </row>
    <row r="199" spans="1:8" s="7" customFormat="1" ht="16.149999999999999" customHeight="1" x14ac:dyDescent="0.35">
      <c r="A199" s="8"/>
      <c r="B199" s="9"/>
      <c r="C199" s="8"/>
      <c r="D199" s="8"/>
      <c r="E199" s="8"/>
      <c r="F199" s="8"/>
      <c r="G199" s="8"/>
      <c r="H199" s="8"/>
    </row>
    <row r="200" spans="1:8" s="7" customFormat="1" ht="16.149999999999999" customHeight="1" x14ac:dyDescent="0.35">
      <c r="A200" s="45" t="s">
        <v>137</v>
      </c>
      <c r="B200" s="45"/>
      <c r="C200" s="45"/>
      <c r="D200" s="45"/>
      <c r="E200" s="45"/>
      <c r="F200" s="45"/>
      <c r="G200" s="45"/>
      <c r="H200" s="45"/>
    </row>
    <row r="201" spans="1:8" s="7" customFormat="1" ht="16.149999999999999" customHeight="1" x14ac:dyDescent="0.35">
      <c r="A201" s="8" t="s">
        <v>23</v>
      </c>
      <c r="B201" s="9">
        <v>2</v>
      </c>
      <c r="C201" s="8" t="str">
        <f>VLOOKUP(A201,Furniture_Catalog[],2,0)</f>
        <v>Guest Chair</v>
      </c>
      <c r="D201" s="8" t="str">
        <f>VLOOKUP(A201,Furniture_Catalog[],3,0)</f>
        <v>Steelcase</v>
      </c>
      <c r="E201" s="8" t="str">
        <f>VLOOKUP(A201,Furniture_Catalog[],4,0)</f>
        <v>Reply Side Chair</v>
      </c>
      <c r="F201" s="8" t="str">
        <f>VLOOKUP(A201,Furniture_Catalog[],5,0)</f>
        <v>N/A</v>
      </c>
      <c r="G201" s="8" t="str">
        <f>VLOOKUP(A201,Furniture_Catalog[],6,0)</f>
        <v>No arms.</v>
      </c>
      <c r="H201" s="8" t="str">
        <f>VLOOKUP(A201,Furniture_Catalog[],7,0)</f>
        <v>Limited Lifetime</v>
      </c>
    </row>
    <row r="202" spans="1:8" s="7" customFormat="1" ht="16.149999999999999" customHeight="1" x14ac:dyDescent="0.35">
      <c r="A202" s="8" t="s">
        <v>83</v>
      </c>
      <c r="B202" s="9">
        <v>1</v>
      </c>
      <c r="C202" s="8" t="str">
        <f>VLOOKUP(A202,Furniture_Catalog[],2,0)</f>
        <v>Activity Table</v>
      </c>
      <c r="D202" s="8" t="str">
        <f>VLOOKUP(A202,Furniture_Catalog[],3,0)</f>
        <v>Smith System</v>
      </c>
      <c r="E202" s="8" t="str">
        <f>VLOOKUP(A202,Furniture_Catalog[],4,0)</f>
        <v>Elemental Rectangle Table</v>
      </c>
      <c r="F202" s="8" t="s">
        <v>101</v>
      </c>
      <c r="G202" s="8"/>
      <c r="H202" s="8" t="str">
        <f>VLOOKUP(A202,Furniture_Catalog[],7,0)</f>
        <v>12 Years; Lifetime on metal frames</v>
      </c>
    </row>
    <row r="203" spans="1:8" s="7" customFormat="1" ht="16.149999999999999" customHeight="1" x14ac:dyDescent="0.35">
      <c r="A203" s="8"/>
      <c r="B203" s="9"/>
      <c r="C203" s="8"/>
      <c r="D203" s="8"/>
      <c r="E203" s="8"/>
      <c r="F203" s="8"/>
      <c r="G203" s="8"/>
      <c r="H203" s="8"/>
    </row>
    <row r="204" spans="1:8" s="7" customFormat="1" ht="16.149999999999999" customHeight="1" x14ac:dyDescent="0.35">
      <c r="A204" s="45" t="s">
        <v>108</v>
      </c>
      <c r="B204" s="45"/>
      <c r="C204" s="45"/>
      <c r="D204" s="45"/>
      <c r="E204" s="45"/>
      <c r="F204" s="45"/>
      <c r="G204" s="45"/>
      <c r="H204" s="45"/>
    </row>
    <row r="205" spans="1:8" s="7" customFormat="1" ht="16.149999999999999" customHeight="1" x14ac:dyDescent="0.35">
      <c r="A205" s="8" t="s">
        <v>187</v>
      </c>
      <c r="B205" s="9">
        <v>1</v>
      </c>
      <c r="C205" s="8" t="str">
        <f>VLOOKUP(A205,Furniture_Catalog[],2,0)</f>
        <v>Task Chair</v>
      </c>
      <c r="D205" s="8" t="str">
        <f>VLOOKUP(A205,Furniture_Catalog[],3,0)</f>
        <v>Allsteel</v>
      </c>
      <c r="E205" s="8" t="str">
        <f>VLOOKUP(A205,Furniture_Catalog[],4,0)</f>
        <v>Evo Task Mesh High Back Chair</v>
      </c>
      <c r="F205" s="8" t="str">
        <f>VLOOKUP(A205,Furniture_Catalog[],5,0)</f>
        <v>N/A</v>
      </c>
      <c r="G205" s="8" t="str">
        <f>VLOOKUP(A205,Furniture_Catalog[],6,0)</f>
        <v>Options as selected for site. Finishes to match across site.</v>
      </c>
      <c r="H205" s="8" t="str">
        <f>VLOOKUP(A205,Furniture_Catalog[],7,0)</f>
        <v>12 Years</v>
      </c>
    </row>
    <row r="206" spans="1:8" s="7" customFormat="1" ht="16.149999999999999" customHeight="1" x14ac:dyDescent="0.35">
      <c r="A206" s="8" t="s">
        <v>188</v>
      </c>
      <c r="B206" s="9">
        <v>25</v>
      </c>
      <c r="C206" s="8" t="str">
        <f>VLOOKUP(A206,Furniture_Catalog[],2,0)</f>
        <v>Student Chair</v>
      </c>
      <c r="D206" s="8" t="str">
        <f>VLOOKUP(A206,Furniture_Catalog[],3,0)</f>
        <v>Fleetwood</v>
      </c>
      <c r="E206" s="8" t="str">
        <f>VLOOKUP(A206,Furniture_Catalog[],4,0)</f>
        <v>E! Seating</v>
      </c>
      <c r="F206" s="8" t="str">
        <f>VLOOKUP(A206,Furniture_Catalog[],5,0)</f>
        <v>Varies by grade.</v>
      </c>
      <c r="G206" s="8" t="str">
        <f>VLOOKUP(A206,Furniture_Catalog[],6,0)</f>
        <v>Verify final chair size with Owner.</v>
      </c>
      <c r="H206" s="8" t="str">
        <f>VLOOKUP(A206,Furniture_Catalog[],7,0)</f>
        <v>Limited Lifetime</v>
      </c>
    </row>
    <row r="207" spans="1:8" s="7" customFormat="1" ht="16.149999999999999" customHeight="1" x14ac:dyDescent="0.35">
      <c r="A207" s="8" t="s">
        <v>37</v>
      </c>
      <c r="B207" s="9">
        <v>4</v>
      </c>
      <c r="C207" s="8" t="str">
        <f>VLOOKUP(A207,Furniture_Catalog[],2,0)</f>
        <v>Rocker Seat</v>
      </c>
      <c r="D207" s="8" t="str">
        <f>VLOOKUP(A207,Furniture_Catalog[],3,0)</f>
        <v>VS America</v>
      </c>
      <c r="E207" s="8" t="str">
        <f>VLOOKUP(A207,Furniture_Catalog[],4,0)</f>
        <v>Hokki+ Wobble Stool</v>
      </c>
      <c r="F207" s="8" t="str">
        <f>VLOOKUP(A207,Furniture_Catalog[],5,0)</f>
        <v>N/A</v>
      </c>
      <c r="G207" s="8"/>
      <c r="H207" s="8" t="str">
        <f>VLOOKUP(A207,Furniture_Catalog[],7,0)</f>
        <v>10 Years</v>
      </c>
    </row>
    <row r="208" spans="1:8" s="7" customFormat="1" ht="16.149999999999999" customHeight="1" x14ac:dyDescent="0.35">
      <c r="A208" s="8" t="s">
        <v>171</v>
      </c>
      <c r="B208" s="9">
        <v>8</v>
      </c>
      <c r="C208" s="8" t="str">
        <f>VLOOKUP(A208,Furniture_Catalog[],2,0)</f>
        <v>Seat Module</v>
      </c>
      <c r="D208" s="8" t="str">
        <f>VLOOKUP(A208,Furniture_Catalog[],3,0)</f>
        <v>Muzo</v>
      </c>
      <c r="E208" s="8" t="str">
        <f>VLOOKUP(A208,Furniture_Catalog[],4,0)</f>
        <v>XBrick</v>
      </c>
      <c r="F208" s="8" t="str">
        <f>VLOOKUP(A208,Furniture_Catalog[],5,0)</f>
        <v>19.75"W x 13.25"D x 9.85"H</v>
      </c>
      <c r="G208" s="8"/>
      <c r="H208" s="8" t="str">
        <f>VLOOKUP(A208,Furniture_Catalog[],7,0)</f>
        <v>10 Years</v>
      </c>
    </row>
    <row r="209" spans="1:8" s="7" customFormat="1" ht="16.149999999999999" customHeight="1" x14ac:dyDescent="0.35">
      <c r="A209" s="8" t="s">
        <v>84</v>
      </c>
      <c r="B209" s="9">
        <v>1</v>
      </c>
      <c r="C209" s="8" t="str">
        <f>VLOOKUP(A209,Furniture_Catalog[],2,0)</f>
        <v>Activity Table</v>
      </c>
      <c r="D209" s="8" t="str">
        <f>VLOOKUP(A209,Furniture_Catalog[],3,0)</f>
        <v>Smith System</v>
      </c>
      <c r="E209" s="8" t="str">
        <f>VLOOKUP(A209,Furniture_Catalog[],4,0)</f>
        <v>Elemental Half Moon Table</v>
      </c>
      <c r="F209" s="8" t="str">
        <f>VLOOKUP(A209,Furniture_Catalog[],5,0)</f>
        <v>36"D x 72"W</v>
      </c>
      <c r="G209" s="8"/>
      <c r="H209" s="8" t="str">
        <f>VLOOKUP(A209,Furniture_Catalog[],7,0)</f>
        <v>12 Years; Lifetime on metal frames</v>
      </c>
    </row>
    <row r="210" spans="1:8" s="7" customFormat="1" ht="16.149999999999999" customHeight="1" x14ac:dyDescent="0.35">
      <c r="A210" s="8" t="s">
        <v>47</v>
      </c>
      <c r="B210" s="9">
        <v>1</v>
      </c>
      <c r="C210" s="8" t="str">
        <f>VLOOKUP(A210,Furniture_Catalog[],2,0)</f>
        <v>Height Adjustable Table</v>
      </c>
      <c r="D210" s="8" t="str">
        <f>VLOOKUP(A210,Furniture_Catalog[],3,0)</f>
        <v>Workrite</v>
      </c>
      <c r="E210" s="8" t="str">
        <f>VLOOKUP(A210,Furniture_Catalog[],4,0)</f>
        <v>Sierra HX 2 Leg</v>
      </c>
      <c r="F210" s="8" t="str">
        <f>VLOOKUP(A210,Furniture_Catalog[],5,0)</f>
        <v>60"W x 30"D</v>
      </c>
      <c r="G210" s="8" t="str">
        <f>VLOOKUP(A210,Furniture_Catalog[],6,0)</f>
        <v>Top to match student desks.</v>
      </c>
      <c r="H210" s="8" t="str">
        <f>VLOOKUP(A210,Furniture_Catalog[],7,0)</f>
        <v>Limited Lifetime</v>
      </c>
    </row>
    <row r="211" spans="1:8" s="7" customFormat="1" ht="16.149999999999999" customHeight="1" x14ac:dyDescent="0.35">
      <c r="A211" s="8" t="s">
        <v>190</v>
      </c>
      <c r="B211" s="9">
        <v>24</v>
      </c>
      <c r="C211" s="8" t="str">
        <f>VLOOKUP(A211,Furniture_Catalog[],2,0)</f>
        <v>Student Desk</v>
      </c>
      <c r="D211" s="8" t="str">
        <f>VLOOKUP(A211,Furniture_Catalog[],3,0)</f>
        <v>Artcobell</v>
      </c>
      <c r="E211" s="8" t="str">
        <f>VLOOKUP(A211,Furniture_Catalog[],4,0)</f>
        <v>Rectangle Desk</v>
      </c>
      <c r="F211" s="8" t="str">
        <f>VLOOKUP(A211,Furniture_Catalog[],5,0)</f>
        <v>20"D x 26"W x 28 1/4-42"H</v>
      </c>
      <c r="G211" s="8" t="str">
        <f>VLOOKUP(A211,Furniture_Catalog[],6,0)</f>
        <v>Provide full metal tray.</v>
      </c>
      <c r="H211" s="8" t="str">
        <f>VLOOKUP(A211,Furniture_Catalog[],7,0)</f>
        <v>12 Years</v>
      </c>
    </row>
    <row r="212" spans="1:8" s="7" customFormat="1" ht="16.149999999999999" customHeight="1" x14ac:dyDescent="0.35">
      <c r="A212" s="8" t="s">
        <v>191</v>
      </c>
      <c r="B212" s="9">
        <v>1</v>
      </c>
      <c r="C212" s="8" t="str">
        <f>VLOOKUP(A212,Furniture_Catalog[],2,0)</f>
        <v>Lectern</v>
      </c>
      <c r="D212" s="8" t="str">
        <f>VLOOKUP(A212,Furniture_Catalog[],3,0)</f>
        <v>Haskell Education</v>
      </c>
      <c r="E212" s="8" t="str">
        <f>VLOOKUP(A212,Furniture_Catalog[],4,0)</f>
        <v>Fuzion Teacher's Lectern</v>
      </c>
      <c r="F212" s="8" t="str">
        <f>VLOOKUP(A212,Furniture_Catalog[],5,0)</f>
        <v>22"D x 26"W x 28 1/4-42"H</v>
      </c>
      <c r="G212" s="8"/>
      <c r="H212" s="8" t="str">
        <f>VLOOKUP(A212,Furniture_Catalog[],7,0)</f>
        <v>20 Years</v>
      </c>
    </row>
    <row r="213" spans="1:8" s="7" customFormat="1" ht="16.149999999999999" customHeight="1" x14ac:dyDescent="0.35">
      <c r="A213" s="8" t="s">
        <v>193</v>
      </c>
      <c r="B213" s="9">
        <v>1</v>
      </c>
      <c r="C213" s="8" t="str">
        <f>VLOOKUP(A213,Furniture_Catalog[],2,0)</f>
        <v>Mobile Pedestal Storage</v>
      </c>
      <c r="D213" s="8" t="str">
        <f>VLOOKUP(A213,Furniture_Catalog[],3,0)</f>
        <v>HON</v>
      </c>
      <c r="E213" s="8" t="str">
        <f>VLOOKUP(A213,Furniture_Catalog[],4,0)</f>
        <v>Mobile Box/File Pedestal</v>
      </c>
      <c r="F213" s="8" t="str">
        <f>VLOOKUP(A213,Furniture_Catalog[],5,0)</f>
        <v>15"W x 22 7/8"D x 22"H</v>
      </c>
      <c r="G213" s="8" t="str">
        <f>VLOOKUP(A213,Furniture_Catalog[],6,0)</f>
        <v>With cushion top.</v>
      </c>
      <c r="H213" s="8" t="str">
        <f>VLOOKUP(A213,Furniture_Catalog[],7,0)</f>
        <v>Lifetime</v>
      </c>
    </row>
    <row r="214" spans="1:8" s="7" customFormat="1" ht="16.149999999999999" customHeight="1" x14ac:dyDescent="0.35">
      <c r="A214" s="8" t="s">
        <v>140</v>
      </c>
      <c r="B214" s="9">
        <v>1</v>
      </c>
      <c r="C214" s="8" t="str">
        <f>VLOOKUP(A214,Furniture_Catalog[],2,0)</f>
        <v>Classroom Storage</v>
      </c>
      <c r="D214" s="8" t="str">
        <f>VLOOKUP(A214,Furniture_Catalog[],3,0)</f>
        <v>Smith System</v>
      </c>
      <c r="E214" s="8" t="str">
        <f>VLOOKUP(A214,Furniture_Catalog[],4,0)</f>
        <v>Cascade Mega-Tower (36 Totes)</v>
      </c>
      <c r="F214" s="8" t="str">
        <f>VLOOKUP(A214,Furniture_Catalog[],5,0)</f>
        <v>19"D x 43"W x 61 3/8"H</v>
      </c>
      <c r="G214" s="8" t="str">
        <f>VLOOKUP(A214,Furniture_Catalog[],6,0)</f>
        <v>Provide 3" totes and markerboard back.</v>
      </c>
      <c r="H214" s="8" t="str">
        <f>VLOOKUP(A214,Furniture_Catalog[],7,0)</f>
        <v>Lifetime</v>
      </c>
    </row>
    <row r="215" spans="1:8" s="7" customFormat="1" ht="16.149999999999999" customHeight="1" x14ac:dyDescent="0.35">
      <c r="A215" s="8" t="s">
        <v>198</v>
      </c>
      <c r="B215" s="9">
        <v>1</v>
      </c>
      <c r="C215" s="8" t="str">
        <f>VLOOKUP(A215,Furniture_Catalog[],2,0)</f>
        <v>Rug</v>
      </c>
      <c r="D215" s="8" t="str">
        <f>VLOOKUP(A215,Furniture_Catalog[],3,0)</f>
        <v>Lakeshore</v>
      </c>
      <c r="E215" s="8" t="str">
        <f>VLOOKUP(A215,Furniture_Catalog[],4,0)</f>
        <v>Calming Colors A Place For Everyone Carpets</v>
      </c>
      <c r="F215" s="8" t="str">
        <f>VLOOKUP(A215,Furniture_Catalog[],5,0)</f>
        <v>9'D x 12'W</v>
      </c>
      <c r="G215" s="8"/>
      <c r="H215" s="8" t="str">
        <f>VLOOKUP(A215,Furniture_Catalog[],7,0)</f>
        <v>10 Years</v>
      </c>
    </row>
    <row r="216" spans="1:8" s="7" customFormat="1" ht="16.149999999999999" customHeight="1" x14ac:dyDescent="0.35">
      <c r="A216" s="8"/>
      <c r="B216" s="9"/>
      <c r="C216" s="8"/>
      <c r="D216" s="8"/>
      <c r="E216" s="8"/>
      <c r="F216" s="8"/>
      <c r="G216" s="8"/>
      <c r="H216" s="8"/>
    </row>
    <row r="217" spans="1:8" s="7" customFormat="1" ht="16.149999999999999" customHeight="1" x14ac:dyDescent="0.35">
      <c r="A217" s="45" t="s">
        <v>114</v>
      </c>
      <c r="B217" s="45"/>
      <c r="C217" s="45"/>
      <c r="D217" s="45"/>
      <c r="E217" s="45"/>
      <c r="F217" s="45"/>
      <c r="G217" s="45"/>
      <c r="H217" s="45"/>
    </row>
    <row r="218" spans="1:8" s="7" customFormat="1" ht="16.149999999999999" customHeight="1" x14ac:dyDescent="0.35">
      <c r="A218" s="8" t="s">
        <v>187</v>
      </c>
      <c r="B218" s="9">
        <v>1</v>
      </c>
      <c r="C218" s="8" t="str">
        <f>VLOOKUP(A218,Furniture_Catalog[],2,0)</f>
        <v>Task Chair</v>
      </c>
      <c r="D218" s="8" t="str">
        <f>VLOOKUP(A218,Furniture_Catalog[],3,0)</f>
        <v>Allsteel</v>
      </c>
      <c r="E218" s="8" t="str">
        <f>VLOOKUP(A218,Furniture_Catalog[],4,0)</f>
        <v>Evo Task Mesh High Back Chair</v>
      </c>
      <c r="F218" s="8" t="str">
        <f>VLOOKUP(A218,Furniture_Catalog[],5,0)</f>
        <v>N/A</v>
      </c>
      <c r="G218" s="8" t="str">
        <f>VLOOKUP(A218,Furniture_Catalog[],6,0)</f>
        <v>Options as selected for site. Finishes to match across site.</v>
      </c>
      <c r="H218" s="8" t="str">
        <f>VLOOKUP(A218,Furniture_Catalog[],7,0)</f>
        <v>12 Years</v>
      </c>
    </row>
    <row r="219" spans="1:8" s="7" customFormat="1" ht="16.149999999999999" customHeight="1" x14ac:dyDescent="0.35">
      <c r="A219" s="8" t="s">
        <v>188</v>
      </c>
      <c r="B219" s="9">
        <v>25</v>
      </c>
      <c r="C219" s="8" t="str">
        <f>VLOOKUP(A219,Furniture_Catalog[],2,0)</f>
        <v>Student Chair</v>
      </c>
      <c r="D219" s="8" t="str">
        <f>VLOOKUP(A219,Furniture_Catalog[],3,0)</f>
        <v>Fleetwood</v>
      </c>
      <c r="E219" s="8" t="str">
        <f>VLOOKUP(A219,Furniture_Catalog[],4,0)</f>
        <v>E! Seating</v>
      </c>
      <c r="F219" s="8" t="str">
        <f>VLOOKUP(A219,Furniture_Catalog[],5,0)</f>
        <v>Varies by grade.</v>
      </c>
      <c r="G219" s="8" t="str">
        <f>VLOOKUP(A219,Furniture_Catalog[],6,0)</f>
        <v>Verify final chair size with Owner.</v>
      </c>
      <c r="H219" s="8" t="str">
        <f>VLOOKUP(A219,Furniture_Catalog[],7,0)</f>
        <v>Limited Lifetime</v>
      </c>
    </row>
    <row r="220" spans="1:8" s="7" customFormat="1" ht="16.149999999999999" customHeight="1" x14ac:dyDescent="0.35">
      <c r="A220" s="8" t="s">
        <v>37</v>
      </c>
      <c r="B220" s="9">
        <v>4</v>
      </c>
      <c r="C220" s="8" t="str">
        <f>VLOOKUP(A220,Furniture_Catalog[],2,0)</f>
        <v>Rocker Seat</v>
      </c>
      <c r="D220" s="8" t="str">
        <f>VLOOKUP(A220,Furniture_Catalog[],3,0)</f>
        <v>VS America</v>
      </c>
      <c r="E220" s="8" t="str">
        <f>VLOOKUP(A220,Furniture_Catalog[],4,0)</f>
        <v>Hokki+ Wobble Stool</v>
      </c>
      <c r="F220" s="8" t="str">
        <f>VLOOKUP(A220,Furniture_Catalog[],5,0)</f>
        <v>N/A</v>
      </c>
      <c r="G220" s="8"/>
      <c r="H220" s="8" t="str">
        <f>VLOOKUP(A220,Furniture_Catalog[],7,0)</f>
        <v>10 Years</v>
      </c>
    </row>
    <row r="221" spans="1:8" s="7" customFormat="1" ht="16.149999999999999" customHeight="1" x14ac:dyDescent="0.35">
      <c r="A221" s="8" t="s">
        <v>171</v>
      </c>
      <c r="B221" s="9">
        <v>8</v>
      </c>
      <c r="C221" s="8" t="str">
        <f>VLOOKUP(A221,Furniture_Catalog[],2,0)</f>
        <v>Seat Module</v>
      </c>
      <c r="D221" s="8" t="str">
        <f>VLOOKUP(A221,Furniture_Catalog[],3,0)</f>
        <v>Muzo</v>
      </c>
      <c r="E221" s="8" t="str">
        <f>VLOOKUP(A221,Furniture_Catalog[],4,0)</f>
        <v>XBrick</v>
      </c>
      <c r="F221" s="8" t="str">
        <f>VLOOKUP(A221,Furniture_Catalog[],5,0)</f>
        <v>19.75"W x 13.25"D x 9.85"H</v>
      </c>
      <c r="G221" s="8"/>
      <c r="H221" s="8" t="str">
        <f>VLOOKUP(A221,Furniture_Catalog[],7,0)</f>
        <v>10 Years</v>
      </c>
    </row>
    <row r="222" spans="1:8" s="7" customFormat="1" ht="16.149999999999999" customHeight="1" x14ac:dyDescent="0.35">
      <c r="A222" s="8" t="s">
        <v>84</v>
      </c>
      <c r="B222" s="9">
        <v>1</v>
      </c>
      <c r="C222" s="8" t="str">
        <f>VLOOKUP(A222,Furniture_Catalog[],2,0)</f>
        <v>Activity Table</v>
      </c>
      <c r="D222" s="8" t="str">
        <f>VLOOKUP(A222,Furniture_Catalog[],3,0)</f>
        <v>Smith System</v>
      </c>
      <c r="E222" s="8" t="str">
        <f>VLOOKUP(A222,Furniture_Catalog[],4,0)</f>
        <v>Elemental Half Moon Table</v>
      </c>
      <c r="F222" s="8" t="str">
        <f>VLOOKUP(A222,Furniture_Catalog[],5,0)</f>
        <v>36"D x 72"W</v>
      </c>
      <c r="G222" s="8"/>
      <c r="H222" s="8" t="str">
        <f>VLOOKUP(A222,Furniture_Catalog[],7,0)</f>
        <v>12 Years; Lifetime on metal frames</v>
      </c>
    </row>
    <row r="223" spans="1:8" s="7" customFormat="1" ht="16.149999999999999" customHeight="1" x14ac:dyDescent="0.35">
      <c r="A223" s="8" t="s">
        <v>47</v>
      </c>
      <c r="B223" s="9">
        <v>1</v>
      </c>
      <c r="C223" s="8" t="str">
        <f>VLOOKUP(A223,Furniture_Catalog[],2,0)</f>
        <v>Height Adjustable Table</v>
      </c>
      <c r="D223" s="8" t="str">
        <f>VLOOKUP(A223,Furniture_Catalog[],3,0)</f>
        <v>Workrite</v>
      </c>
      <c r="E223" s="8" t="str">
        <f>VLOOKUP(A223,Furniture_Catalog[],4,0)</f>
        <v>Sierra HX 2 Leg</v>
      </c>
      <c r="F223" s="8" t="str">
        <f>VLOOKUP(A223,Furniture_Catalog[],5,0)</f>
        <v>60"W x 30"D</v>
      </c>
      <c r="G223" s="8" t="str">
        <f>VLOOKUP(A223,Furniture_Catalog[],6,0)</f>
        <v>Top to match student desks.</v>
      </c>
      <c r="H223" s="8" t="str">
        <f>VLOOKUP(A223,Furniture_Catalog[],7,0)</f>
        <v>Limited Lifetime</v>
      </c>
    </row>
    <row r="224" spans="1:8" s="7" customFormat="1" ht="16.149999999999999" customHeight="1" x14ac:dyDescent="0.35">
      <c r="A224" s="8" t="s">
        <v>190</v>
      </c>
      <c r="B224" s="9">
        <v>24</v>
      </c>
      <c r="C224" s="8" t="str">
        <f>VLOOKUP(A224,Furniture_Catalog[],2,0)</f>
        <v>Student Desk</v>
      </c>
      <c r="D224" s="8" t="str">
        <f>VLOOKUP(A224,Furniture_Catalog[],3,0)</f>
        <v>Artcobell</v>
      </c>
      <c r="E224" s="8" t="str">
        <f>VLOOKUP(A224,Furniture_Catalog[],4,0)</f>
        <v>Rectangle Desk</v>
      </c>
      <c r="F224" s="8" t="str">
        <f>VLOOKUP(A224,Furniture_Catalog[],5,0)</f>
        <v>20"D x 26"W x 28 1/4-42"H</v>
      </c>
      <c r="G224" s="8" t="str">
        <f>VLOOKUP(A224,Furniture_Catalog[],6,0)</f>
        <v>Provide full metal tray.</v>
      </c>
      <c r="H224" s="8" t="str">
        <f>VLOOKUP(A224,Furniture_Catalog[],7,0)</f>
        <v>12 Years</v>
      </c>
    </row>
    <row r="225" spans="1:8" s="7" customFormat="1" ht="16.149999999999999" customHeight="1" x14ac:dyDescent="0.35">
      <c r="A225" s="8" t="s">
        <v>191</v>
      </c>
      <c r="B225" s="9">
        <v>1</v>
      </c>
      <c r="C225" s="8" t="str">
        <f>VLOOKUP(A225,Furniture_Catalog[],2,0)</f>
        <v>Lectern</v>
      </c>
      <c r="D225" s="8" t="str">
        <f>VLOOKUP(A225,Furniture_Catalog[],3,0)</f>
        <v>Haskell Education</v>
      </c>
      <c r="E225" s="8" t="str">
        <f>VLOOKUP(A225,Furniture_Catalog[],4,0)</f>
        <v>Fuzion Teacher's Lectern</v>
      </c>
      <c r="F225" s="8" t="str">
        <f>VLOOKUP(A225,Furniture_Catalog[],5,0)</f>
        <v>22"D x 26"W x 28 1/4-42"H</v>
      </c>
      <c r="G225" s="8"/>
      <c r="H225" s="8" t="str">
        <f>VLOOKUP(A225,Furniture_Catalog[],7,0)</f>
        <v>20 Years</v>
      </c>
    </row>
    <row r="226" spans="1:8" s="7" customFormat="1" ht="16.149999999999999" customHeight="1" x14ac:dyDescent="0.35">
      <c r="A226" s="8" t="s">
        <v>193</v>
      </c>
      <c r="B226" s="9">
        <v>1</v>
      </c>
      <c r="C226" s="8" t="str">
        <f>VLOOKUP(A226,Furniture_Catalog[],2,0)</f>
        <v>Mobile Pedestal Storage</v>
      </c>
      <c r="D226" s="8" t="str">
        <f>VLOOKUP(A226,Furniture_Catalog[],3,0)</f>
        <v>HON</v>
      </c>
      <c r="E226" s="8" t="str">
        <f>VLOOKUP(A226,Furniture_Catalog[],4,0)</f>
        <v>Mobile Box/File Pedestal</v>
      </c>
      <c r="F226" s="8" t="str">
        <f>VLOOKUP(A226,Furniture_Catalog[],5,0)</f>
        <v>15"W x 22 7/8"D x 22"H</v>
      </c>
      <c r="G226" s="8" t="str">
        <f>VLOOKUP(A226,Furniture_Catalog[],6,0)</f>
        <v>With cushion top.</v>
      </c>
      <c r="H226" s="8" t="str">
        <f>VLOOKUP(A226,Furniture_Catalog[],7,0)</f>
        <v>Lifetime</v>
      </c>
    </row>
    <row r="227" spans="1:8" s="7" customFormat="1" ht="16.149999999999999" customHeight="1" x14ac:dyDescent="0.35">
      <c r="A227" s="8" t="s">
        <v>140</v>
      </c>
      <c r="B227" s="9">
        <v>1</v>
      </c>
      <c r="C227" s="8" t="str">
        <f>VLOOKUP(A227,Furniture_Catalog[],2,0)</f>
        <v>Classroom Storage</v>
      </c>
      <c r="D227" s="8" t="str">
        <f>VLOOKUP(A227,Furniture_Catalog[],3,0)</f>
        <v>Smith System</v>
      </c>
      <c r="E227" s="8" t="str">
        <f>VLOOKUP(A227,Furniture_Catalog[],4,0)</f>
        <v>Cascade Mega-Tower (36 Totes)</v>
      </c>
      <c r="F227" s="8" t="str">
        <f>VLOOKUP(A227,Furniture_Catalog[],5,0)</f>
        <v>19"D x 43"W x 61 3/8"H</v>
      </c>
      <c r="G227" s="8" t="str">
        <f>VLOOKUP(A227,Furniture_Catalog[],6,0)</f>
        <v>Provide 3" totes and markerboard back.</v>
      </c>
      <c r="H227" s="8" t="str">
        <f>VLOOKUP(A227,Furniture_Catalog[],7,0)</f>
        <v>Lifetime</v>
      </c>
    </row>
    <row r="228" spans="1:8" s="7" customFormat="1" ht="16.149999999999999" customHeight="1" x14ac:dyDescent="0.35">
      <c r="A228" s="8" t="s">
        <v>198</v>
      </c>
      <c r="B228" s="9">
        <v>1</v>
      </c>
      <c r="C228" s="8" t="str">
        <f>VLOOKUP(A228,Furniture_Catalog[],2,0)</f>
        <v>Rug</v>
      </c>
      <c r="D228" s="8" t="str">
        <f>VLOOKUP(A228,Furniture_Catalog[],3,0)</f>
        <v>Lakeshore</v>
      </c>
      <c r="E228" s="8" t="str">
        <f>VLOOKUP(A228,Furniture_Catalog[],4,0)</f>
        <v>Calming Colors A Place For Everyone Carpets</v>
      </c>
      <c r="F228" s="8" t="str">
        <f>VLOOKUP(A228,Furniture_Catalog[],5,0)</f>
        <v>9'D x 12'W</v>
      </c>
      <c r="G228" s="8"/>
      <c r="H228" s="8" t="str">
        <f>VLOOKUP(A228,Furniture_Catalog[],7,0)</f>
        <v>10 Years</v>
      </c>
    </row>
    <row r="229" spans="1:8" s="7" customFormat="1" ht="16.149999999999999" customHeight="1" x14ac:dyDescent="0.35">
      <c r="A229" s="8"/>
      <c r="B229" s="9"/>
      <c r="C229" s="8"/>
      <c r="D229" s="8"/>
      <c r="E229" s="8"/>
      <c r="F229" s="8"/>
      <c r="G229" s="8"/>
      <c r="H229" s="8"/>
    </row>
    <row r="230" spans="1:8" s="7" customFormat="1" ht="16.149999999999999" customHeight="1" x14ac:dyDescent="0.35">
      <c r="A230" s="45" t="s">
        <v>115</v>
      </c>
      <c r="B230" s="45"/>
      <c r="C230" s="45"/>
      <c r="D230" s="45"/>
      <c r="E230" s="45"/>
      <c r="F230" s="45"/>
      <c r="G230" s="45"/>
      <c r="H230" s="45"/>
    </row>
    <row r="231" spans="1:8" s="7" customFormat="1" ht="16.149999999999999" customHeight="1" x14ac:dyDescent="0.35">
      <c r="A231" s="8" t="s">
        <v>187</v>
      </c>
      <c r="B231" s="9">
        <v>1</v>
      </c>
      <c r="C231" s="8" t="str">
        <f>VLOOKUP(A231,Furniture_Catalog[],2,0)</f>
        <v>Task Chair</v>
      </c>
      <c r="D231" s="8" t="str">
        <f>VLOOKUP(A231,Furniture_Catalog[],3,0)</f>
        <v>Allsteel</v>
      </c>
      <c r="E231" s="8" t="str">
        <f>VLOOKUP(A231,Furniture_Catalog[],4,0)</f>
        <v>Evo Task Mesh High Back Chair</v>
      </c>
      <c r="F231" s="8" t="str">
        <f>VLOOKUP(A231,Furniture_Catalog[],5,0)</f>
        <v>N/A</v>
      </c>
      <c r="G231" s="8" t="str">
        <f>VLOOKUP(A231,Furniture_Catalog[],6,0)</f>
        <v>Options as selected for site. Finishes to match across site.</v>
      </c>
      <c r="H231" s="8" t="str">
        <f>VLOOKUP(A231,Furniture_Catalog[],7,0)</f>
        <v>12 Years</v>
      </c>
    </row>
    <row r="232" spans="1:8" s="7" customFormat="1" ht="16.149999999999999" customHeight="1" x14ac:dyDescent="0.35">
      <c r="A232" s="8" t="s">
        <v>188</v>
      </c>
      <c r="B232" s="9">
        <v>34</v>
      </c>
      <c r="C232" s="8" t="str">
        <f>VLOOKUP(A232,Furniture_Catalog[],2,0)</f>
        <v>Student Chair</v>
      </c>
      <c r="D232" s="8" t="str">
        <f>VLOOKUP(A232,Furniture_Catalog[],3,0)</f>
        <v>Fleetwood</v>
      </c>
      <c r="E232" s="8" t="str">
        <f>VLOOKUP(A232,Furniture_Catalog[],4,0)</f>
        <v>E! Seating</v>
      </c>
      <c r="F232" s="8" t="str">
        <f>VLOOKUP(A232,Furniture_Catalog[],5,0)</f>
        <v>Varies by grade.</v>
      </c>
      <c r="G232" s="8" t="str">
        <f>VLOOKUP(A232,Furniture_Catalog[],6,0)</f>
        <v>Verify final chair size with Owner.</v>
      </c>
      <c r="H232" s="8" t="str">
        <f>VLOOKUP(A232,Furniture_Catalog[],7,0)</f>
        <v>Limited Lifetime</v>
      </c>
    </row>
    <row r="233" spans="1:8" s="7" customFormat="1" ht="16.149999999999999" customHeight="1" x14ac:dyDescent="0.35">
      <c r="A233" s="8" t="s">
        <v>171</v>
      </c>
      <c r="B233" s="9">
        <v>8</v>
      </c>
      <c r="C233" s="8" t="str">
        <f>VLOOKUP(A233,Furniture_Catalog[],2,0)</f>
        <v>Seat Module</v>
      </c>
      <c r="D233" s="8" t="str">
        <f>VLOOKUP(A233,Furniture_Catalog[],3,0)</f>
        <v>Muzo</v>
      </c>
      <c r="E233" s="8" t="str">
        <f>VLOOKUP(A233,Furniture_Catalog[],4,0)</f>
        <v>XBrick</v>
      </c>
      <c r="F233" s="8" t="str">
        <f>VLOOKUP(A233,Furniture_Catalog[],5,0)</f>
        <v>19.75"W x 13.25"D x 9.85"H</v>
      </c>
      <c r="G233" s="8"/>
      <c r="H233" s="8" t="str">
        <f>VLOOKUP(A233,Furniture_Catalog[],7,0)</f>
        <v>10 Years</v>
      </c>
    </row>
    <row r="234" spans="1:8" s="7" customFormat="1" ht="16.149999999999999" customHeight="1" x14ac:dyDescent="0.35">
      <c r="A234" s="8" t="s">
        <v>47</v>
      </c>
      <c r="B234" s="9">
        <v>1</v>
      </c>
      <c r="C234" s="8" t="str">
        <f>VLOOKUP(A234,Furniture_Catalog[],2,0)</f>
        <v>Height Adjustable Table</v>
      </c>
      <c r="D234" s="8" t="str">
        <f>VLOOKUP(A234,Furniture_Catalog[],3,0)</f>
        <v>Workrite</v>
      </c>
      <c r="E234" s="8" t="str">
        <f>VLOOKUP(A234,Furniture_Catalog[],4,0)</f>
        <v>Sierra HX 2 Leg</v>
      </c>
      <c r="F234" s="8" t="str">
        <f>VLOOKUP(A234,Furniture_Catalog[],5,0)</f>
        <v>60"W x 30"D</v>
      </c>
      <c r="G234" s="8" t="str">
        <f>VLOOKUP(A234,Furniture_Catalog[],6,0)</f>
        <v>Top to match student desks.</v>
      </c>
      <c r="H234" s="8" t="str">
        <f>VLOOKUP(A234,Furniture_Catalog[],7,0)</f>
        <v>Limited Lifetime</v>
      </c>
    </row>
    <row r="235" spans="1:8" s="7" customFormat="1" ht="16.149999999999999" customHeight="1" x14ac:dyDescent="0.35">
      <c r="A235" s="8" t="s">
        <v>190</v>
      </c>
      <c r="B235" s="9">
        <v>34</v>
      </c>
      <c r="C235" s="8" t="str">
        <f>VLOOKUP(A235,Furniture_Catalog[],2,0)</f>
        <v>Student Desk</v>
      </c>
      <c r="D235" s="8" t="str">
        <f>VLOOKUP(A235,Furniture_Catalog[],3,0)</f>
        <v>Artcobell</v>
      </c>
      <c r="E235" s="8" t="str">
        <f>VLOOKUP(A235,Furniture_Catalog[],4,0)</f>
        <v>Rectangle Desk</v>
      </c>
      <c r="F235" s="8" t="str">
        <f>VLOOKUP(A235,Furniture_Catalog[],5,0)</f>
        <v>20"D x 26"W x 28 1/4-42"H</v>
      </c>
      <c r="G235" s="8" t="str">
        <f>VLOOKUP(A235,Furniture_Catalog[],6,0)</f>
        <v>Provide full metal tray.</v>
      </c>
      <c r="H235" s="8" t="str">
        <f>VLOOKUP(A235,Furniture_Catalog[],7,0)</f>
        <v>12 Years</v>
      </c>
    </row>
    <row r="236" spans="1:8" s="7" customFormat="1" ht="16.149999999999999" customHeight="1" x14ac:dyDescent="0.35">
      <c r="A236" s="8" t="s">
        <v>191</v>
      </c>
      <c r="B236" s="9">
        <v>1</v>
      </c>
      <c r="C236" s="8" t="str">
        <f>VLOOKUP(A236,Furniture_Catalog[],2,0)</f>
        <v>Lectern</v>
      </c>
      <c r="D236" s="8" t="str">
        <f>VLOOKUP(A236,Furniture_Catalog[],3,0)</f>
        <v>Haskell Education</v>
      </c>
      <c r="E236" s="8" t="str">
        <f>VLOOKUP(A236,Furniture_Catalog[],4,0)</f>
        <v>Fuzion Teacher's Lectern</v>
      </c>
      <c r="F236" s="8" t="str">
        <f>VLOOKUP(A236,Furniture_Catalog[],5,0)</f>
        <v>22"D x 26"W x 28 1/4-42"H</v>
      </c>
      <c r="G236" s="8"/>
      <c r="H236" s="8" t="str">
        <f>VLOOKUP(A236,Furniture_Catalog[],7,0)</f>
        <v>20 Years</v>
      </c>
    </row>
    <row r="237" spans="1:8" s="7" customFormat="1" ht="16.149999999999999" customHeight="1" x14ac:dyDescent="0.35">
      <c r="A237" s="8" t="s">
        <v>193</v>
      </c>
      <c r="B237" s="9">
        <v>1</v>
      </c>
      <c r="C237" s="8" t="str">
        <f>VLOOKUP(A237,Furniture_Catalog[],2,0)</f>
        <v>Mobile Pedestal Storage</v>
      </c>
      <c r="D237" s="8" t="str">
        <f>VLOOKUP(A237,Furniture_Catalog[],3,0)</f>
        <v>HON</v>
      </c>
      <c r="E237" s="8" t="str">
        <f>VLOOKUP(A237,Furniture_Catalog[],4,0)</f>
        <v>Mobile Box/File Pedestal</v>
      </c>
      <c r="F237" s="8" t="str">
        <f>VLOOKUP(A237,Furniture_Catalog[],5,0)</f>
        <v>15"W x 22 7/8"D x 22"H</v>
      </c>
      <c r="G237" s="8" t="str">
        <f>VLOOKUP(A237,Furniture_Catalog[],6,0)</f>
        <v>With cushion top.</v>
      </c>
      <c r="H237" s="8" t="str">
        <f>VLOOKUP(A237,Furniture_Catalog[],7,0)</f>
        <v>Lifetime</v>
      </c>
    </row>
    <row r="238" spans="1:8" s="7" customFormat="1" ht="16.149999999999999" customHeight="1" x14ac:dyDescent="0.35">
      <c r="A238" s="8" t="s">
        <v>140</v>
      </c>
      <c r="B238" s="9">
        <v>1</v>
      </c>
      <c r="C238" s="8" t="str">
        <f>VLOOKUP(A238,Furniture_Catalog[],2,0)</f>
        <v>Classroom Storage</v>
      </c>
      <c r="D238" s="8" t="str">
        <f>VLOOKUP(A238,Furniture_Catalog[],3,0)</f>
        <v>Smith System</v>
      </c>
      <c r="E238" s="8" t="str">
        <f>VLOOKUP(A238,Furniture_Catalog[],4,0)</f>
        <v>Cascade Mega-Tower (36 Totes)</v>
      </c>
      <c r="F238" s="8" t="str">
        <f>VLOOKUP(A238,Furniture_Catalog[],5,0)</f>
        <v>19"D x 43"W x 61 3/8"H</v>
      </c>
      <c r="G238" s="8" t="str">
        <f>VLOOKUP(A238,Furniture_Catalog[],6,0)</f>
        <v>Provide 3" totes and markerboard back.</v>
      </c>
      <c r="H238" s="8" t="str">
        <f>VLOOKUP(A238,Furniture_Catalog[],7,0)</f>
        <v>Lifetime</v>
      </c>
    </row>
    <row r="239" spans="1:8" s="7" customFormat="1" ht="16.149999999999999" customHeight="1" x14ac:dyDescent="0.35">
      <c r="A239" s="8"/>
      <c r="B239" s="9"/>
      <c r="C239" s="8"/>
      <c r="D239" s="8"/>
      <c r="E239" s="8"/>
      <c r="F239" s="8"/>
      <c r="G239" s="8"/>
      <c r="H239" s="8"/>
    </row>
    <row r="240" spans="1:8" s="7" customFormat="1" ht="16.149999999999999" customHeight="1" x14ac:dyDescent="0.35">
      <c r="A240" s="45" t="s">
        <v>118</v>
      </c>
      <c r="B240" s="45"/>
      <c r="C240" s="45"/>
      <c r="D240" s="45"/>
      <c r="E240" s="45"/>
      <c r="F240" s="45"/>
      <c r="G240" s="45"/>
      <c r="H240" s="45"/>
    </row>
    <row r="241" spans="1:8" s="7" customFormat="1" ht="16.149999999999999" customHeight="1" x14ac:dyDescent="0.35">
      <c r="A241" s="8" t="s">
        <v>187</v>
      </c>
      <c r="B241" s="9">
        <v>1</v>
      </c>
      <c r="C241" s="8" t="str">
        <f>VLOOKUP(A241,Furniture_Catalog[],2,0)</f>
        <v>Task Chair</v>
      </c>
      <c r="D241" s="8" t="str">
        <f>VLOOKUP(A241,Furniture_Catalog[],3,0)</f>
        <v>Allsteel</v>
      </c>
      <c r="E241" s="8" t="str">
        <f>VLOOKUP(A241,Furniture_Catalog[],4,0)</f>
        <v>Evo Task Mesh High Back Chair</v>
      </c>
      <c r="F241" s="8" t="str">
        <f>VLOOKUP(A241,Furniture_Catalog[],5,0)</f>
        <v>N/A</v>
      </c>
      <c r="G241" s="8" t="str">
        <f>VLOOKUP(A241,Furniture_Catalog[],6,0)</f>
        <v>Options as selected for site. Finishes to match across site.</v>
      </c>
      <c r="H241" s="8" t="str">
        <f>VLOOKUP(A241,Furniture_Catalog[],7,0)</f>
        <v>12 Years</v>
      </c>
    </row>
    <row r="242" spans="1:8" s="7" customFormat="1" ht="16.149999999999999" customHeight="1" x14ac:dyDescent="0.35">
      <c r="A242" s="8" t="s">
        <v>188</v>
      </c>
      <c r="B242" s="9">
        <v>34</v>
      </c>
      <c r="C242" s="8" t="str">
        <f>VLOOKUP(A242,Furniture_Catalog[],2,0)</f>
        <v>Student Chair</v>
      </c>
      <c r="D242" s="8" t="str">
        <f>VLOOKUP(A242,Furniture_Catalog[],3,0)</f>
        <v>Fleetwood</v>
      </c>
      <c r="E242" s="8" t="str">
        <f>VLOOKUP(A242,Furniture_Catalog[],4,0)</f>
        <v>E! Seating</v>
      </c>
      <c r="F242" s="8" t="str">
        <f>VLOOKUP(A242,Furniture_Catalog[],5,0)</f>
        <v>Varies by grade.</v>
      </c>
      <c r="G242" s="8" t="str">
        <f>VLOOKUP(A242,Furniture_Catalog[],6,0)</f>
        <v>Verify final chair size with Owner.</v>
      </c>
      <c r="H242" s="8" t="str">
        <f>VLOOKUP(A242,Furniture_Catalog[],7,0)</f>
        <v>Limited Lifetime</v>
      </c>
    </row>
    <row r="243" spans="1:8" s="7" customFormat="1" ht="16.149999999999999" customHeight="1" x14ac:dyDescent="0.35">
      <c r="A243" s="8" t="s">
        <v>171</v>
      </c>
      <c r="B243" s="9">
        <v>8</v>
      </c>
      <c r="C243" s="8" t="str">
        <f>VLOOKUP(A243,Furniture_Catalog[],2,0)</f>
        <v>Seat Module</v>
      </c>
      <c r="D243" s="8" t="str">
        <f>VLOOKUP(A243,Furniture_Catalog[],3,0)</f>
        <v>Muzo</v>
      </c>
      <c r="E243" s="8" t="str">
        <f>VLOOKUP(A243,Furniture_Catalog[],4,0)</f>
        <v>XBrick</v>
      </c>
      <c r="F243" s="8" t="str">
        <f>VLOOKUP(A243,Furniture_Catalog[],5,0)</f>
        <v>19.75"W x 13.25"D x 9.85"H</v>
      </c>
      <c r="G243" s="8"/>
      <c r="H243" s="8" t="str">
        <f>VLOOKUP(A243,Furniture_Catalog[],7,0)</f>
        <v>10 Years</v>
      </c>
    </row>
    <row r="244" spans="1:8" s="7" customFormat="1" ht="16.149999999999999" customHeight="1" x14ac:dyDescent="0.35">
      <c r="A244" s="8" t="s">
        <v>47</v>
      </c>
      <c r="B244" s="9">
        <v>1</v>
      </c>
      <c r="C244" s="8" t="str">
        <f>VLOOKUP(A244,Furniture_Catalog[],2,0)</f>
        <v>Height Adjustable Table</v>
      </c>
      <c r="D244" s="8" t="str">
        <f>VLOOKUP(A244,Furniture_Catalog[],3,0)</f>
        <v>Workrite</v>
      </c>
      <c r="E244" s="8" t="str">
        <f>VLOOKUP(A244,Furniture_Catalog[],4,0)</f>
        <v>Sierra HX 2 Leg</v>
      </c>
      <c r="F244" s="8" t="str">
        <f>VLOOKUP(A244,Furniture_Catalog[],5,0)</f>
        <v>60"W x 30"D</v>
      </c>
      <c r="G244" s="8" t="str">
        <f>VLOOKUP(A244,Furniture_Catalog[],6,0)</f>
        <v>Top to match student desks.</v>
      </c>
      <c r="H244" s="8" t="str">
        <f>VLOOKUP(A244,Furniture_Catalog[],7,0)</f>
        <v>Limited Lifetime</v>
      </c>
    </row>
    <row r="245" spans="1:8" s="7" customFormat="1" ht="16.149999999999999" customHeight="1" x14ac:dyDescent="0.35">
      <c r="A245" s="8" t="s">
        <v>190</v>
      </c>
      <c r="B245" s="9">
        <v>34</v>
      </c>
      <c r="C245" s="8" t="str">
        <f>VLOOKUP(A245,Furniture_Catalog[],2,0)</f>
        <v>Student Desk</v>
      </c>
      <c r="D245" s="8" t="str">
        <f>VLOOKUP(A245,Furniture_Catalog[],3,0)</f>
        <v>Artcobell</v>
      </c>
      <c r="E245" s="8" t="str">
        <f>VLOOKUP(A245,Furniture_Catalog[],4,0)</f>
        <v>Rectangle Desk</v>
      </c>
      <c r="F245" s="8" t="str">
        <f>VLOOKUP(A245,Furniture_Catalog[],5,0)</f>
        <v>20"D x 26"W x 28 1/4-42"H</v>
      </c>
      <c r="G245" s="8" t="str">
        <f>VLOOKUP(A245,Furniture_Catalog[],6,0)</f>
        <v>Provide full metal tray.</v>
      </c>
      <c r="H245" s="8" t="str">
        <f>VLOOKUP(A245,Furniture_Catalog[],7,0)</f>
        <v>12 Years</v>
      </c>
    </row>
    <row r="246" spans="1:8" s="7" customFormat="1" ht="16.149999999999999" customHeight="1" x14ac:dyDescent="0.35">
      <c r="A246" s="8" t="s">
        <v>191</v>
      </c>
      <c r="B246" s="9">
        <v>1</v>
      </c>
      <c r="C246" s="8" t="str">
        <f>VLOOKUP(A246,Furniture_Catalog[],2,0)</f>
        <v>Lectern</v>
      </c>
      <c r="D246" s="8" t="str">
        <f>VLOOKUP(A246,Furniture_Catalog[],3,0)</f>
        <v>Haskell Education</v>
      </c>
      <c r="E246" s="8" t="str">
        <f>VLOOKUP(A246,Furniture_Catalog[],4,0)</f>
        <v>Fuzion Teacher's Lectern</v>
      </c>
      <c r="F246" s="8" t="str">
        <f>VLOOKUP(A246,Furniture_Catalog[],5,0)</f>
        <v>22"D x 26"W x 28 1/4-42"H</v>
      </c>
      <c r="G246" s="8"/>
      <c r="H246" s="8" t="str">
        <f>VLOOKUP(A246,Furniture_Catalog[],7,0)</f>
        <v>20 Years</v>
      </c>
    </row>
    <row r="247" spans="1:8" s="7" customFormat="1" ht="16.149999999999999" customHeight="1" x14ac:dyDescent="0.35">
      <c r="A247" s="8" t="s">
        <v>193</v>
      </c>
      <c r="B247" s="9">
        <v>1</v>
      </c>
      <c r="C247" s="8" t="str">
        <f>VLOOKUP(A247,Furniture_Catalog[],2,0)</f>
        <v>Mobile Pedestal Storage</v>
      </c>
      <c r="D247" s="8" t="str">
        <f>VLOOKUP(A247,Furniture_Catalog[],3,0)</f>
        <v>HON</v>
      </c>
      <c r="E247" s="8" t="str">
        <f>VLOOKUP(A247,Furniture_Catalog[],4,0)</f>
        <v>Mobile Box/File Pedestal</v>
      </c>
      <c r="F247" s="8" t="str">
        <f>VLOOKUP(A247,Furniture_Catalog[],5,0)</f>
        <v>15"W x 22 7/8"D x 22"H</v>
      </c>
      <c r="G247" s="8" t="str">
        <f>VLOOKUP(A247,Furniture_Catalog[],6,0)</f>
        <v>With cushion top.</v>
      </c>
      <c r="H247" s="8" t="str">
        <f>VLOOKUP(A247,Furniture_Catalog[],7,0)</f>
        <v>Lifetime</v>
      </c>
    </row>
    <row r="248" spans="1:8" s="7" customFormat="1" ht="16.149999999999999" customHeight="1" x14ac:dyDescent="0.35">
      <c r="A248" s="8" t="s">
        <v>140</v>
      </c>
      <c r="B248" s="9">
        <v>1</v>
      </c>
      <c r="C248" s="8" t="str">
        <f>VLOOKUP(A248,Furniture_Catalog[],2,0)</f>
        <v>Classroom Storage</v>
      </c>
      <c r="D248" s="8" t="str">
        <f>VLOOKUP(A248,Furniture_Catalog[],3,0)</f>
        <v>Smith System</v>
      </c>
      <c r="E248" s="8" t="str">
        <f>VLOOKUP(A248,Furniture_Catalog[],4,0)</f>
        <v>Cascade Mega-Tower (36 Totes)</v>
      </c>
      <c r="F248" s="8" t="str">
        <f>VLOOKUP(A248,Furniture_Catalog[],5,0)</f>
        <v>19"D x 43"W x 61 3/8"H</v>
      </c>
      <c r="G248" s="8" t="str">
        <f>VLOOKUP(A248,Furniture_Catalog[],6,0)</f>
        <v>Provide 3" totes and markerboard back.</v>
      </c>
      <c r="H248" s="8" t="str">
        <f>VLOOKUP(A248,Furniture_Catalog[],7,0)</f>
        <v>Lifetime</v>
      </c>
    </row>
    <row r="249" spans="1:8" s="7" customFormat="1" ht="16.149999999999999" customHeight="1" x14ac:dyDescent="0.35">
      <c r="A249" s="8"/>
      <c r="B249" s="9"/>
      <c r="C249" s="8"/>
      <c r="D249" s="8"/>
      <c r="E249" s="8"/>
      <c r="F249" s="8"/>
      <c r="G249" s="8"/>
      <c r="H249" s="8"/>
    </row>
    <row r="250" spans="1:8" s="7" customFormat="1" ht="16.149999999999999" customHeight="1" x14ac:dyDescent="0.35">
      <c r="A250" s="45" t="s">
        <v>119</v>
      </c>
      <c r="B250" s="45"/>
      <c r="C250" s="45"/>
      <c r="D250" s="45"/>
      <c r="E250" s="45"/>
      <c r="F250" s="45"/>
      <c r="G250" s="45"/>
      <c r="H250" s="45"/>
    </row>
    <row r="251" spans="1:8" s="7" customFormat="1" ht="16.149999999999999" customHeight="1" x14ac:dyDescent="0.35">
      <c r="A251" s="8" t="s">
        <v>37</v>
      </c>
      <c r="B251" s="9">
        <v>9</v>
      </c>
      <c r="C251" s="8" t="str">
        <f>VLOOKUP(A251,Furniture_Catalog[],2,0)</f>
        <v>Rocker Seat</v>
      </c>
      <c r="D251" s="8" t="str">
        <f>VLOOKUP(A251,Furniture_Catalog[],3,0)</f>
        <v>VS America</v>
      </c>
      <c r="E251" s="8" t="str">
        <f>VLOOKUP(A251,Furniture_Catalog[],4,0)</f>
        <v>Hokki+ Wobble Stool</v>
      </c>
      <c r="F251" s="8" t="str">
        <f>VLOOKUP(A251,Furniture_Catalog[],5,0)</f>
        <v>N/A</v>
      </c>
      <c r="G251" s="8"/>
      <c r="H251" s="8" t="str">
        <f>VLOOKUP(A251,Furniture_Catalog[],7,0)</f>
        <v>10 Years</v>
      </c>
    </row>
    <row r="252" spans="1:8" s="7" customFormat="1" ht="16.149999999999999" customHeight="1" x14ac:dyDescent="0.35">
      <c r="A252" s="8" t="s">
        <v>83</v>
      </c>
      <c r="B252" s="9">
        <v>1</v>
      </c>
      <c r="C252" s="8" t="str">
        <f>VLOOKUP(A252,Furniture_Catalog[],2,0)</f>
        <v>Activity Table</v>
      </c>
      <c r="D252" s="8" t="str">
        <f>VLOOKUP(A252,Furniture_Catalog[],3,0)</f>
        <v>Smith System</v>
      </c>
      <c r="E252" s="8" t="str">
        <f>VLOOKUP(A252,Furniture_Catalog[],4,0)</f>
        <v>Elemental Rectangle Table</v>
      </c>
      <c r="F252" s="8" t="str">
        <f>VLOOKUP(A252,Furniture_Catalog[],5,0)</f>
        <v>30"D x 72"W</v>
      </c>
      <c r="G252" s="8"/>
      <c r="H252" s="8" t="str">
        <f>VLOOKUP(A252,Furniture_Catalog[],7,0)</f>
        <v>12 Years; Lifetime on metal frames</v>
      </c>
    </row>
    <row r="253" spans="1:8" s="7" customFormat="1" ht="16.149999999999999" customHeight="1" x14ac:dyDescent="0.35">
      <c r="A253" s="8" t="s">
        <v>120</v>
      </c>
      <c r="B253" s="9">
        <v>1</v>
      </c>
      <c r="C253" s="8" t="str">
        <f>VLOOKUP(A253,Furniture_Catalog[],2,0)</f>
        <v>Activity Table</v>
      </c>
      <c r="D253" s="8" t="str">
        <f>VLOOKUP(A253,Furniture_Catalog[],3,0)</f>
        <v>Smith System</v>
      </c>
      <c r="E253" s="8" t="str">
        <f>VLOOKUP(A253,Furniture_Catalog[],4,0)</f>
        <v>Elemental Round Table</v>
      </c>
      <c r="F253" s="8" t="str">
        <f>VLOOKUP(A253,Furniture_Catalog[],5,0)</f>
        <v>42"DIA.</v>
      </c>
      <c r="G253" s="8"/>
      <c r="H253" s="8" t="str">
        <f>VLOOKUP(A253,Furniture_Catalog[],7,0)</f>
        <v>12 Years; Lifetime on metal frames</v>
      </c>
    </row>
    <row r="254" spans="1:8" s="7" customFormat="1" ht="16.149999999999999" customHeight="1" x14ac:dyDescent="0.35">
      <c r="A254" s="8" t="s">
        <v>123</v>
      </c>
      <c r="B254" s="9">
        <v>2</v>
      </c>
      <c r="C254" s="8" t="str">
        <f>VLOOKUP(A254,Furniture_Catalog[],2,0)</f>
        <v>Curve Lounge</v>
      </c>
      <c r="D254" s="8" t="str">
        <f>VLOOKUP(A254,Furniture_Catalog[],3,0)</f>
        <v>Fomcore</v>
      </c>
      <c r="E254" s="8" t="str">
        <f>VLOOKUP(A254,Furniture_Catalog[],4,0)</f>
        <v>Arc Bench 60</v>
      </c>
      <c r="F254" s="8" t="str">
        <f>VLOOKUP(A254,Furniture_Catalog[],5,0)</f>
        <v>44"L x 18"W x 18"H</v>
      </c>
      <c r="G254" s="8"/>
      <c r="H254" s="8" t="str">
        <f>VLOOKUP(A254,Furniture_Catalog[],7,0)</f>
        <v>Limited Lifetime</v>
      </c>
    </row>
    <row r="255" spans="1:8" s="7" customFormat="1" ht="16.149999999999999" customHeight="1" x14ac:dyDescent="0.35">
      <c r="A255" s="8" t="s">
        <v>161</v>
      </c>
      <c r="B255" s="9">
        <v>3</v>
      </c>
      <c r="C255" s="8" t="str">
        <f>VLOOKUP(A255,Furniture_Catalog[],2,0)</f>
        <v>Step Lounge</v>
      </c>
      <c r="D255" s="8" t="str">
        <f>VLOOKUP(A255,Furniture_Catalog[],3,0)</f>
        <v>Fomcore</v>
      </c>
      <c r="E255" s="8" t="str">
        <f>VLOOKUP(A255,Furniture_Catalog[],4,0)</f>
        <v>Two Step</v>
      </c>
      <c r="F255" s="8" t="str">
        <f>VLOOKUP(A255,Furniture_Catalog[],5,0)</f>
        <v>38"W x 38"D x 32"H</v>
      </c>
      <c r="G255" s="8"/>
      <c r="H255" s="8" t="str">
        <f>VLOOKUP(A255,Furniture_Catalog[],7,0)</f>
        <v>Limited Lifetime</v>
      </c>
    </row>
    <row r="256" spans="1:8" s="7" customFormat="1" ht="16.149999999999999" customHeight="1" x14ac:dyDescent="0.35">
      <c r="A256" s="8" t="s">
        <v>97</v>
      </c>
      <c r="B256" s="9">
        <v>1</v>
      </c>
      <c r="C256" s="8" t="str">
        <f>VLOOKUP(A256,Furniture_Catalog[],2,0)</f>
        <v>Collaboration Storage</v>
      </c>
      <c r="D256" s="8" t="str">
        <f>VLOOKUP(A256,Furniture_Catalog[],3,0)</f>
        <v>Smith System</v>
      </c>
      <c r="E256" s="8" t="str">
        <f>VLOOKUP(A256,Furniture_Catalog[],4,0)</f>
        <v>Cascade Mid-Cabinet w/ Shelves</v>
      </c>
      <c r="F256" s="8" t="str">
        <f>VLOOKUP(A256,Furniture_Catalog[],5,0)</f>
        <v>19"D x 29"W x 43.3"H</v>
      </c>
      <c r="G256" s="8" t="str">
        <f>VLOOKUP(A256,Furniture_Catalog[],6,0)</f>
        <v>Provide doors.</v>
      </c>
      <c r="H256" s="8" t="str">
        <f>VLOOKUP(A256,Furniture_Catalog[],7,0)</f>
        <v>Lifetime</v>
      </c>
    </row>
    <row r="257" spans="1:8" s="7" customFormat="1" ht="16.149999999999999" customHeight="1" x14ac:dyDescent="0.35">
      <c r="A257" s="8"/>
      <c r="B257" s="9"/>
      <c r="C257" s="8"/>
      <c r="D257" s="8"/>
      <c r="E257" s="8"/>
      <c r="F257" s="8"/>
      <c r="G257" s="8"/>
      <c r="H257" s="8"/>
    </row>
    <row r="258" spans="1:8" s="7" customFormat="1" ht="16.149999999999999" customHeight="1" x14ac:dyDescent="0.35">
      <c r="A258" s="45" t="s">
        <v>132</v>
      </c>
      <c r="B258" s="45"/>
      <c r="C258" s="45"/>
      <c r="D258" s="45"/>
      <c r="E258" s="45"/>
      <c r="F258" s="45"/>
      <c r="G258" s="45"/>
      <c r="H258" s="45"/>
    </row>
    <row r="259" spans="1:8" s="7" customFormat="1" ht="16.149999999999999" customHeight="1" x14ac:dyDescent="0.35">
      <c r="A259" s="8" t="s">
        <v>187</v>
      </c>
      <c r="B259" s="9">
        <v>1</v>
      </c>
      <c r="C259" s="8" t="str">
        <f>VLOOKUP(A259,Furniture_Catalog[],2,0)</f>
        <v>Task Chair</v>
      </c>
      <c r="D259" s="8" t="str">
        <f>VLOOKUP(A259,Furniture_Catalog[],3,0)</f>
        <v>Allsteel</v>
      </c>
      <c r="E259" s="8" t="str">
        <f>VLOOKUP(A259,Furniture_Catalog[],4,0)</f>
        <v>Evo Task Mesh High Back Chair</v>
      </c>
      <c r="F259" s="8" t="str">
        <f>VLOOKUP(A259,Furniture_Catalog[],5,0)</f>
        <v>N/A</v>
      </c>
      <c r="G259" s="8" t="str">
        <f>VLOOKUP(A259,Furniture_Catalog[],6,0)</f>
        <v>Options as selected for site. Finishes to match across site.</v>
      </c>
      <c r="H259" s="8" t="str">
        <f>VLOOKUP(A259,Furniture_Catalog[],7,0)</f>
        <v>12 Years</v>
      </c>
    </row>
    <row r="260" spans="1:8" s="7" customFormat="1" ht="16.149999999999999" customHeight="1" x14ac:dyDescent="0.35">
      <c r="A260" s="8" t="s">
        <v>188</v>
      </c>
      <c r="B260" s="9">
        <v>34</v>
      </c>
      <c r="C260" s="8" t="str">
        <f>VLOOKUP(A260,Furniture_Catalog[],2,0)</f>
        <v>Student Chair</v>
      </c>
      <c r="D260" s="8" t="str">
        <f>VLOOKUP(A260,Furniture_Catalog[],3,0)</f>
        <v>Fleetwood</v>
      </c>
      <c r="E260" s="8" t="str">
        <f>VLOOKUP(A260,Furniture_Catalog[],4,0)</f>
        <v>E! Seating</v>
      </c>
      <c r="F260" s="8" t="str">
        <f>VLOOKUP(A260,Furniture_Catalog[],5,0)</f>
        <v>Varies by grade.</v>
      </c>
      <c r="G260" s="8" t="str">
        <f>VLOOKUP(A260,Furniture_Catalog[],6,0)</f>
        <v>Verify final chair size with Owner.</v>
      </c>
      <c r="H260" s="8" t="str">
        <f>VLOOKUP(A260,Furniture_Catalog[],7,0)</f>
        <v>Limited Lifetime</v>
      </c>
    </row>
    <row r="261" spans="1:8" s="7" customFormat="1" ht="16.149999999999999" customHeight="1" x14ac:dyDescent="0.35">
      <c r="A261" s="8" t="s">
        <v>171</v>
      </c>
      <c r="B261" s="9">
        <v>8</v>
      </c>
      <c r="C261" s="8" t="str">
        <f>VLOOKUP(A261,Furniture_Catalog[],2,0)</f>
        <v>Seat Module</v>
      </c>
      <c r="D261" s="8" t="str">
        <f>VLOOKUP(A261,Furniture_Catalog[],3,0)</f>
        <v>Muzo</v>
      </c>
      <c r="E261" s="8" t="str">
        <f>VLOOKUP(A261,Furniture_Catalog[],4,0)</f>
        <v>XBrick</v>
      </c>
      <c r="F261" s="8" t="str">
        <f>VLOOKUP(A261,Furniture_Catalog[],5,0)</f>
        <v>19.75"W x 13.25"D x 9.85"H</v>
      </c>
      <c r="G261" s="8"/>
      <c r="H261" s="8" t="str">
        <f>VLOOKUP(A261,Furniture_Catalog[],7,0)</f>
        <v>10 Years</v>
      </c>
    </row>
    <row r="262" spans="1:8" s="7" customFormat="1" ht="16.149999999999999" customHeight="1" x14ac:dyDescent="0.35">
      <c r="A262" s="8" t="s">
        <v>47</v>
      </c>
      <c r="B262" s="9">
        <v>1</v>
      </c>
      <c r="C262" s="8" t="str">
        <f>VLOOKUP(A262,Furniture_Catalog[],2,0)</f>
        <v>Height Adjustable Table</v>
      </c>
      <c r="D262" s="8" t="str">
        <f>VLOOKUP(A262,Furniture_Catalog[],3,0)</f>
        <v>Workrite</v>
      </c>
      <c r="E262" s="8" t="str">
        <f>VLOOKUP(A262,Furniture_Catalog[],4,0)</f>
        <v>Sierra HX 2 Leg</v>
      </c>
      <c r="F262" s="8" t="str">
        <f>VLOOKUP(A262,Furniture_Catalog[],5,0)</f>
        <v>60"W x 30"D</v>
      </c>
      <c r="G262" s="8" t="str">
        <f>VLOOKUP(A262,Furniture_Catalog[],6,0)</f>
        <v>Top to match student desks.</v>
      </c>
      <c r="H262" s="8" t="str">
        <f>VLOOKUP(A262,Furniture_Catalog[],7,0)</f>
        <v>Limited Lifetime</v>
      </c>
    </row>
    <row r="263" spans="1:8" s="7" customFormat="1" ht="16.149999999999999" customHeight="1" x14ac:dyDescent="0.35">
      <c r="A263" s="8" t="s">
        <v>190</v>
      </c>
      <c r="B263" s="9">
        <v>34</v>
      </c>
      <c r="C263" s="8" t="str">
        <f>VLOOKUP(A263,Furniture_Catalog[],2,0)</f>
        <v>Student Desk</v>
      </c>
      <c r="D263" s="8" t="str">
        <f>VLOOKUP(A263,Furniture_Catalog[],3,0)</f>
        <v>Artcobell</v>
      </c>
      <c r="E263" s="8" t="str">
        <f>VLOOKUP(A263,Furniture_Catalog[],4,0)</f>
        <v>Rectangle Desk</v>
      </c>
      <c r="F263" s="8" t="str">
        <f>VLOOKUP(A263,Furniture_Catalog[],5,0)</f>
        <v>20"D x 26"W x 28 1/4-42"H</v>
      </c>
      <c r="G263" s="8" t="str">
        <f>VLOOKUP(A263,Furniture_Catalog[],6,0)</f>
        <v>Provide full metal tray.</v>
      </c>
      <c r="H263" s="8" t="str">
        <f>VLOOKUP(A263,Furniture_Catalog[],7,0)</f>
        <v>12 Years</v>
      </c>
    </row>
    <row r="264" spans="1:8" s="7" customFormat="1" ht="16.149999999999999" customHeight="1" x14ac:dyDescent="0.35">
      <c r="A264" s="8" t="s">
        <v>191</v>
      </c>
      <c r="B264" s="9">
        <v>1</v>
      </c>
      <c r="C264" s="8" t="str">
        <f>VLOOKUP(A264,Furniture_Catalog[],2,0)</f>
        <v>Lectern</v>
      </c>
      <c r="D264" s="8" t="str">
        <f>VLOOKUP(A264,Furniture_Catalog[],3,0)</f>
        <v>Haskell Education</v>
      </c>
      <c r="E264" s="8" t="str">
        <f>VLOOKUP(A264,Furniture_Catalog[],4,0)</f>
        <v>Fuzion Teacher's Lectern</v>
      </c>
      <c r="F264" s="8" t="str">
        <f>VLOOKUP(A264,Furniture_Catalog[],5,0)</f>
        <v>22"D x 26"W x 28 1/4-42"H</v>
      </c>
      <c r="G264" s="8"/>
      <c r="H264" s="8" t="str">
        <f>VLOOKUP(A264,Furniture_Catalog[],7,0)</f>
        <v>20 Years</v>
      </c>
    </row>
    <row r="265" spans="1:8" s="7" customFormat="1" ht="16.149999999999999" customHeight="1" x14ac:dyDescent="0.35">
      <c r="A265" s="8" t="s">
        <v>193</v>
      </c>
      <c r="B265" s="9">
        <v>1</v>
      </c>
      <c r="C265" s="8" t="str">
        <f>VLOOKUP(A265,Furniture_Catalog[],2,0)</f>
        <v>Mobile Pedestal Storage</v>
      </c>
      <c r="D265" s="8" t="str">
        <f>VLOOKUP(A265,Furniture_Catalog[],3,0)</f>
        <v>HON</v>
      </c>
      <c r="E265" s="8" t="str">
        <f>VLOOKUP(A265,Furniture_Catalog[],4,0)</f>
        <v>Mobile Box/File Pedestal</v>
      </c>
      <c r="F265" s="8" t="str">
        <f>VLOOKUP(A265,Furniture_Catalog[],5,0)</f>
        <v>15"W x 22 7/8"D x 22"H</v>
      </c>
      <c r="G265" s="8" t="str">
        <f>VLOOKUP(A265,Furniture_Catalog[],6,0)</f>
        <v>With cushion top.</v>
      </c>
      <c r="H265" s="8" t="str">
        <f>VLOOKUP(A265,Furniture_Catalog[],7,0)</f>
        <v>Lifetime</v>
      </c>
    </row>
    <row r="266" spans="1:8" s="7" customFormat="1" ht="16.149999999999999" customHeight="1" x14ac:dyDescent="0.35">
      <c r="A266" s="8" t="s">
        <v>140</v>
      </c>
      <c r="B266" s="9">
        <v>1</v>
      </c>
      <c r="C266" s="8" t="str">
        <f>VLOOKUP(A266,Furniture_Catalog[],2,0)</f>
        <v>Classroom Storage</v>
      </c>
      <c r="D266" s="8" t="str">
        <f>VLOOKUP(A266,Furniture_Catalog[],3,0)</f>
        <v>Smith System</v>
      </c>
      <c r="E266" s="8" t="str">
        <f>VLOOKUP(A266,Furniture_Catalog[],4,0)</f>
        <v>Cascade Mega-Tower (36 Totes)</v>
      </c>
      <c r="F266" s="8" t="str">
        <f>VLOOKUP(A266,Furniture_Catalog[],5,0)</f>
        <v>19"D x 43"W x 61 3/8"H</v>
      </c>
      <c r="G266" s="8" t="str">
        <f>VLOOKUP(A266,Furniture_Catalog[],6,0)</f>
        <v>Provide 3" totes and markerboard back.</v>
      </c>
      <c r="H266" s="8" t="str">
        <f>VLOOKUP(A266,Furniture_Catalog[],7,0)</f>
        <v>Lifetime</v>
      </c>
    </row>
    <row r="267" spans="1:8" s="7" customFormat="1" ht="16.149999999999999" customHeight="1" x14ac:dyDescent="0.35">
      <c r="A267" s="8"/>
      <c r="B267" s="9"/>
      <c r="C267" s="8"/>
      <c r="D267" s="8"/>
      <c r="E267" s="8"/>
      <c r="F267" s="8"/>
      <c r="G267" s="8"/>
      <c r="H267" s="8"/>
    </row>
    <row r="268" spans="1:8" s="7" customFormat="1" ht="16.149999999999999" customHeight="1" x14ac:dyDescent="0.35">
      <c r="A268" s="45" t="s">
        <v>133</v>
      </c>
      <c r="B268" s="45"/>
      <c r="C268" s="45"/>
      <c r="D268" s="45"/>
      <c r="E268" s="45"/>
      <c r="F268" s="45"/>
      <c r="G268" s="45"/>
      <c r="H268" s="45"/>
    </row>
    <row r="269" spans="1:8" s="7" customFormat="1" ht="16.149999999999999" customHeight="1" x14ac:dyDescent="0.35">
      <c r="A269" s="8" t="s">
        <v>187</v>
      </c>
      <c r="B269" s="9">
        <v>1</v>
      </c>
      <c r="C269" s="8" t="str">
        <f>VLOOKUP(A269,Furniture_Catalog[],2,0)</f>
        <v>Task Chair</v>
      </c>
      <c r="D269" s="8" t="str">
        <f>VLOOKUP(A269,Furniture_Catalog[],3,0)</f>
        <v>Allsteel</v>
      </c>
      <c r="E269" s="8" t="str">
        <f>VLOOKUP(A269,Furniture_Catalog[],4,0)</f>
        <v>Evo Task Mesh High Back Chair</v>
      </c>
      <c r="F269" s="8" t="str">
        <f>VLOOKUP(A269,Furniture_Catalog[],5,0)</f>
        <v>N/A</v>
      </c>
      <c r="G269" s="8" t="str">
        <f>VLOOKUP(A269,Furniture_Catalog[],6,0)</f>
        <v>Options as selected for site. Finishes to match across site.</v>
      </c>
      <c r="H269" s="8" t="str">
        <f>VLOOKUP(A269,Furniture_Catalog[],7,0)</f>
        <v>12 Years</v>
      </c>
    </row>
    <row r="270" spans="1:8" s="7" customFormat="1" ht="16.149999999999999" customHeight="1" x14ac:dyDescent="0.35">
      <c r="A270" s="8" t="s">
        <v>188</v>
      </c>
      <c r="B270" s="9">
        <v>25</v>
      </c>
      <c r="C270" s="8" t="str">
        <f>VLOOKUP(A270,Furniture_Catalog[],2,0)</f>
        <v>Student Chair</v>
      </c>
      <c r="D270" s="8" t="str">
        <f>VLOOKUP(A270,Furniture_Catalog[],3,0)</f>
        <v>Fleetwood</v>
      </c>
      <c r="E270" s="8" t="str">
        <f>VLOOKUP(A270,Furniture_Catalog[],4,0)</f>
        <v>E! Seating</v>
      </c>
      <c r="F270" s="8" t="str">
        <f>VLOOKUP(A270,Furniture_Catalog[],5,0)</f>
        <v>Varies by grade.</v>
      </c>
      <c r="G270" s="8" t="str">
        <f>VLOOKUP(A270,Furniture_Catalog[],6,0)</f>
        <v>Verify final chair size with Owner.</v>
      </c>
      <c r="H270" s="8" t="str">
        <f>VLOOKUP(A270,Furniture_Catalog[],7,0)</f>
        <v>Limited Lifetime</v>
      </c>
    </row>
    <row r="271" spans="1:8" s="7" customFormat="1" ht="16.149999999999999" customHeight="1" x14ac:dyDescent="0.35">
      <c r="A271" s="8" t="s">
        <v>37</v>
      </c>
      <c r="B271" s="9">
        <v>4</v>
      </c>
      <c r="C271" s="8" t="str">
        <f>VLOOKUP(A271,Furniture_Catalog[],2,0)</f>
        <v>Rocker Seat</v>
      </c>
      <c r="D271" s="8" t="str">
        <f>VLOOKUP(A271,Furniture_Catalog[],3,0)</f>
        <v>VS America</v>
      </c>
      <c r="E271" s="8" t="str">
        <f>VLOOKUP(A271,Furniture_Catalog[],4,0)</f>
        <v>Hokki+ Wobble Stool</v>
      </c>
      <c r="F271" s="8" t="str">
        <f>VLOOKUP(A271,Furniture_Catalog[],5,0)</f>
        <v>N/A</v>
      </c>
      <c r="G271" s="8"/>
      <c r="H271" s="8" t="str">
        <f>VLOOKUP(A271,Furniture_Catalog[],7,0)</f>
        <v>10 Years</v>
      </c>
    </row>
    <row r="272" spans="1:8" s="7" customFormat="1" ht="16.149999999999999" customHeight="1" x14ac:dyDescent="0.35">
      <c r="A272" s="8" t="s">
        <v>171</v>
      </c>
      <c r="B272" s="9">
        <v>8</v>
      </c>
      <c r="C272" s="8" t="str">
        <f>VLOOKUP(A272,Furniture_Catalog[],2,0)</f>
        <v>Seat Module</v>
      </c>
      <c r="D272" s="8" t="str">
        <f>VLOOKUP(A272,Furniture_Catalog[],3,0)</f>
        <v>Muzo</v>
      </c>
      <c r="E272" s="8" t="str">
        <f>VLOOKUP(A272,Furniture_Catalog[],4,0)</f>
        <v>XBrick</v>
      </c>
      <c r="F272" s="8" t="str">
        <f>VLOOKUP(A272,Furniture_Catalog[],5,0)</f>
        <v>19.75"W x 13.25"D x 9.85"H</v>
      </c>
      <c r="G272" s="8"/>
      <c r="H272" s="8" t="str">
        <f>VLOOKUP(A272,Furniture_Catalog[],7,0)</f>
        <v>10 Years</v>
      </c>
    </row>
    <row r="273" spans="1:8" s="7" customFormat="1" ht="16.149999999999999" customHeight="1" x14ac:dyDescent="0.35">
      <c r="A273" s="8" t="s">
        <v>84</v>
      </c>
      <c r="B273" s="9">
        <v>1</v>
      </c>
      <c r="C273" s="8" t="str">
        <f>VLOOKUP(A273,Furniture_Catalog[],2,0)</f>
        <v>Activity Table</v>
      </c>
      <c r="D273" s="8" t="str">
        <f>VLOOKUP(A273,Furniture_Catalog[],3,0)</f>
        <v>Smith System</v>
      </c>
      <c r="E273" s="8" t="str">
        <f>VLOOKUP(A273,Furniture_Catalog[],4,0)</f>
        <v>Elemental Half Moon Table</v>
      </c>
      <c r="F273" s="8" t="str">
        <f>VLOOKUP(A273,Furniture_Catalog[],5,0)</f>
        <v>36"D x 72"W</v>
      </c>
      <c r="G273" s="8"/>
      <c r="H273" s="8" t="str">
        <f>VLOOKUP(A273,Furniture_Catalog[],7,0)</f>
        <v>12 Years; Lifetime on metal frames</v>
      </c>
    </row>
    <row r="274" spans="1:8" s="7" customFormat="1" ht="16.149999999999999" customHeight="1" x14ac:dyDescent="0.35">
      <c r="A274" s="8" t="s">
        <v>47</v>
      </c>
      <c r="B274" s="9">
        <v>1</v>
      </c>
      <c r="C274" s="8" t="str">
        <f>VLOOKUP(A274,Furniture_Catalog[],2,0)</f>
        <v>Height Adjustable Table</v>
      </c>
      <c r="D274" s="8" t="str">
        <f>VLOOKUP(A274,Furniture_Catalog[],3,0)</f>
        <v>Workrite</v>
      </c>
      <c r="E274" s="8" t="str">
        <f>VLOOKUP(A274,Furniture_Catalog[],4,0)</f>
        <v>Sierra HX 2 Leg</v>
      </c>
      <c r="F274" s="8" t="str">
        <f>VLOOKUP(A274,Furniture_Catalog[],5,0)</f>
        <v>60"W x 30"D</v>
      </c>
      <c r="G274" s="8" t="str">
        <f>VLOOKUP(A274,Furniture_Catalog[],6,0)</f>
        <v>Top to match student desks.</v>
      </c>
      <c r="H274" s="8" t="str">
        <f>VLOOKUP(A274,Furniture_Catalog[],7,0)</f>
        <v>Limited Lifetime</v>
      </c>
    </row>
    <row r="275" spans="1:8" s="7" customFormat="1" ht="16.149999999999999" customHeight="1" x14ac:dyDescent="0.35">
      <c r="A275" s="8" t="s">
        <v>190</v>
      </c>
      <c r="B275" s="9">
        <v>24</v>
      </c>
      <c r="C275" s="8" t="str">
        <f>VLOOKUP(A275,Furniture_Catalog[],2,0)</f>
        <v>Student Desk</v>
      </c>
      <c r="D275" s="8" t="str">
        <f>VLOOKUP(A275,Furniture_Catalog[],3,0)</f>
        <v>Artcobell</v>
      </c>
      <c r="E275" s="8" t="str">
        <f>VLOOKUP(A275,Furniture_Catalog[],4,0)</f>
        <v>Rectangle Desk</v>
      </c>
      <c r="F275" s="8" t="str">
        <f>VLOOKUP(A275,Furniture_Catalog[],5,0)</f>
        <v>20"D x 26"W x 28 1/4-42"H</v>
      </c>
      <c r="G275" s="8" t="str">
        <f>VLOOKUP(A275,Furniture_Catalog[],6,0)</f>
        <v>Provide full metal tray.</v>
      </c>
      <c r="H275" s="8" t="str">
        <f>VLOOKUP(A275,Furniture_Catalog[],7,0)</f>
        <v>12 Years</v>
      </c>
    </row>
    <row r="276" spans="1:8" s="7" customFormat="1" ht="16.149999999999999" customHeight="1" x14ac:dyDescent="0.35">
      <c r="A276" s="8" t="s">
        <v>191</v>
      </c>
      <c r="B276" s="9">
        <v>1</v>
      </c>
      <c r="C276" s="8" t="str">
        <f>VLOOKUP(A276,Furniture_Catalog[],2,0)</f>
        <v>Lectern</v>
      </c>
      <c r="D276" s="8" t="str">
        <f>VLOOKUP(A276,Furniture_Catalog[],3,0)</f>
        <v>Haskell Education</v>
      </c>
      <c r="E276" s="8" t="str">
        <f>VLOOKUP(A276,Furniture_Catalog[],4,0)</f>
        <v>Fuzion Teacher's Lectern</v>
      </c>
      <c r="F276" s="8" t="str">
        <f>VLOOKUP(A276,Furniture_Catalog[],5,0)</f>
        <v>22"D x 26"W x 28 1/4-42"H</v>
      </c>
      <c r="G276" s="8"/>
      <c r="H276" s="8" t="str">
        <f>VLOOKUP(A276,Furniture_Catalog[],7,0)</f>
        <v>20 Years</v>
      </c>
    </row>
    <row r="277" spans="1:8" s="7" customFormat="1" ht="16.149999999999999" customHeight="1" x14ac:dyDescent="0.35">
      <c r="A277" s="8" t="s">
        <v>193</v>
      </c>
      <c r="B277" s="9">
        <v>1</v>
      </c>
      <c r="C277" s="8" t="str">
        <f>VLOOKUP(A277,Furniture_Catalog[],2,0)</f>
        <v>Mobile Pedestal Storage</v>
      </c>
      <c r="D277" s="8" t="str">
        <f>VLOOKUP(A277,Furniture_Catalog[],3,0)</f>
        <v>HON</v>
      </c>
      <c r="E277" s="8" t="str">
        <f>VLOOKUP(A277,Furniture_Catalog[],4,0)</f>
        <v>Mobile Box/File Pedestal</v>
      </c>
      <c r="F277" s="8" t="str">
        <f>VLOOKUP(A277,Furniture_Catalog[],5,0)</f>
        <v>15"W x 22 7/8"D x 22"H</v>
      </c>
      <c r="G277" s="8" t="str">
        <f>VLOOKUP(A277,Furniture_Catalog[],6,0)</f>
        <v>With cushion top.</v>
      </c>
      <c r="H277" s="8" t="str">
        <f>VLOOKUP(A277,Furniture_Catalog[],7,0)</f>
        <v>Lifetime</v>
      </c>
    </row>
    <row r="278" spans="1:8" s="7" customFormat="1" ht="16.149999999999999" customHeight="1" x14ac:dyDescent="0.35">
      <c r="A278" s="8" t="s">
        <v>140</v>
      </c>
      <c r="B278" s="9">
        <v>1</v>
      </c>
      <c r="C278" s="8" t="str">
        <f>VLOOKUP(A278,Furniture_Catalog[],2,0)</f>
        <v>Classroom Storage</v>
      </c>
      <c r="D278" s="8" t="str">
        <f>VLOOKUP(A278,Furniture_Catalog[],3,0)</f>
        <v>Smith System</v>
      </c>
      <c r="E278" s="8" t="str">
        <f>VLOOKUP(A278,Furniture_Catalog[],4,0)</f>
        <v>Cascade Mega-Tower (36 Totes)</v>
      </c>
      <c r="F278" s="8" t="str">
        <f>VLOOKUP(A278,Furniture_Catalog[],5,0)</f>
        <v>19"D x 43"W x 61 3/8"H</v>
      </c>
      <c r="G278" s="8" t="str">
        <f>VLOOKUP(A278,Furniture_Catalog[],6,0)</f>
        <v>Provide 3" totes and markerboard back.</v>
      </c>
      <c r="H278" s="8" t="str">
        <f>VLOOKUP(A278,Furniture_Catalog[],7,0)</f>
        <v>Lifetime</v>
      </c>
    </row>
    <row r="279" spans="1:8" s="7" customFormat="1" ht="16.149999999999999" customHeight="1" x14ac:dyDescent="0.35">
      <c r="A279" s="8" t="s">
        <v>198</v>
      </c>
      <c r="B279" s="9">
        <v>1</v>
      </c>
      <c r="C279" s="8" t="str">
        <f>VLOOKUP(A279,Furniture_Catalog[],2,0)</f>
        <v>Rug</v>
      </c>
      <c r="D279" s="8" t="str">
        <f>VLOOKUP(A279,Furniture_Catalog[],3,0)</f>
        <v>Lakeshore</v>
      </c>
      <c r="E279" s="8" t="str">
        <f>VLOOKUP(A279,Furniture_Catalog[],4,0)</f>
        <v>Calming Colors A Place For Everyone Carpets</v>
      </c>
      <c r="F279" s="8" t="str">
        <f>VLOOKUP(A279,Furniture_Catalog[],5,0)</f>
        <v>9'D x 12'W</v>
      </c>
      <c r="G279" s="8"/>
      <c r="H279" s="8" t="str">
        <f>VLOOKUP(A279,Furniture_Catalog[],7,0)</f>
        <v>10 Years</v>
      </c>
    </row>
    <row r="280" spans="1:8" s="7" customFormat="1" ht="16.149999999999999" customHeight="1" x14ac:dyDescent="0.35">
      <c r="A280" s="8"/>
      <c r="B280" s="9"/>
      <c r="C280" s="8"/>
      <c r="D280" s="8"/>
      <c r="E280" s="8"/>
      <c r="F280" s="8"/>
      <c r="G280" s="8"/>
      <c r="H280" s="8"/>
    </row>
    <row r="281" spans="1:8" s="7" customFormat="1" ht="16.149999999999999" customHeight="1" x14ac:dyDescent="0.35">
      <c r="A281" s="45" t="s">
        <v>134</v>
      </c>
      <c r="B281" s="45"/>
      <c r="C281" s="45"/>
      <c r="D281" s="45"/>
      <c r="E281" s="45"/>
      <c r="F281" s="45"/>
      <c r="G281" s="45"/>
      <c r="H281" s="45"/>
    </row>
    <row r="282" spans="1:8" s="7" customFormat="1" ht="16.149999999999999" customHeight="1" x14ac:dyDescent="0.35">
      <c r="A282" s="8" t="s">
        <v>37</v>
      </c>
      <c r="B282" s="9">
        <v>9</v>
      </c>
      <c r="C282" s="8" t="str">
        <f>VLOOKUP(A282,Furniture_Catalog[],2,0)</f>
        <v>Rocker Seat</v>
      </c>
      <c r="D282" s="8" t="str">
        <f>VLOOKUP(A282,Furniture_Catalog[],3,0)</f>
        <v>VS America</v>
      </c>
      <c r="E282" s="8" t="str">
        <f>VLOOKUP(A282,Furniture_Catalog[],4,0)</f>
        <v>Hokki+ Wobble Stool</v>
      </c>
      <c r="F282" s="8" t="str">
        <f>VLOOKUP(A282,Furniture_Catalog[],5,0)</f>
        <v>N/A</v>
      </c>
      <c r="G282" s="8"/>
      <c r="H282" s="8" t="str">
        <f>VLOOKUP(A282,Furniture_Catalog[],7,0)</f>
        <v>10 Years</v>
      </c>
    </row>
    <row r="283" spans="1:8" s="7" customFormat="1" ht="16.149999999999999" customHeight="1" x14ac:dyDescent="0.35">
      <c r="A283" s="8" t="s">
        <v>83</v>
      </c>
      <c r="B283" s="9">
        <v>1</v>
      </c>
      <c r="C283" s="8" t="str">
        <f>VLOOKUP(A283,Furniture_Catalog[],2,0)</f>
        <v>Activity Table</v>
      </c>
      <c r="D283" s="8" t="str">
        <f>VLOOKUP(A283,Furniture_Catalog[],3,0)</f>
        <v>Smith System</v>
      </c>
      <c r="E283" s="8" t="str">
        <f>VLOOKUP(A283,Furniture_Catalog[],4,0)</f>
        <v>Elemental Rectangle Table</v>
      </c>
      <c r="F283" s="8" t="str">
        <f>VLOOKUP(A283,Furniture_Catalog[],5,0)</f>
        <v>30"D x 72"W</v>
      </c>
      <c r="G283" s="8"/>
      <c r="H283" s="8" t="str">
        <f>VLOOKUP(A283,Furniture_Catalog[],7,0)</f>
        <v>12 Years; Lifetime on metal frames</v>
      </c>
    </row>
    <row r="284" spans="1:8" s="7" customFormat="1" ht="16.149999999999999" customHeight="1" x14ac:dyDescent="0.35">
      <c r="A284" s="8" t="s">
        <v>120</v>
      </c>
      <c r="B284" s="9">
        <v>1</v>
      </c>
      <c r="C284" s="8" t="str">
        <f>VLOOKUP(A284,Furniture_Catalog[],2,0)</f>
        <v>Activity Table</v>
      </c>
      <c r="D284" s="8" t="str">
        <f>VLOOKUP(A284,Furniture_Catalog[],3,0)</f>
        <v>Smith System</v>
      </c>
      <c r="E284" s="8" t="str">
        <f>VLOOKUP(A284,Furniture_Catalog[],4,0)</f>
        <v>Elemental Round Table</v>
      </c>
      <c r="F284" s="8" t="str">
        <f>VLOOKUP(A284,Furniture_Catalog[],5,0)</f>
        <v>42"DIA.</v>
      </c>
      <c r="G284" s="8"/>
      <c r="H284" s="8" t="str">
        <f>VLOOKUP(A284,Furniture_Catalog[],7,0)</f>
        <v>12 Years; Lifetime on metal frames</v>
      </c>
    </row>
    <row r="285" spans="1:8" s="7" customFormat="1" ht="16.149999999999999" customHeight="1" x14ac:dyDescent="0.35">
      <c r="A285" s="8" t="s">
        <v>123</v>
      </c>
      <c r="B285" s="9">
        <v>2</v>
      </c>
      <c r="C285" s="8" t="str">
        <f>VLOOKUP(A285,Furniture_Catalog[],2,0)</f>
        <v>Curve Lounge</v>
      </c>
      <c r="D285" s="8" t="str">
        <f>VLOOKUP(A285,Furniture_Catalog[],3,0)</f>
        <v>Fomcore</v>
      </c>
      <c r="E285" s="8" t="str">
        <f>VLOOKUP(A285,Furniture_Catalog[],4,0)</f>
        <v>Arc Bench 60</v>
      </c>
      <c r="F285" s="8" t="str">
        <f>VLOOKUP(A285,Furniture_Catalog[],5,0)</f>
        <v>44"L x 18"W x 18"H</v>
      </c>
      <c r="G285" s="8"/>
      <c r="H285" s="8" t="str">
        <f>VLOOKUP(A285,Furniture_Catalog[],7,0)</f>
        <v>Limited Lifetime</v>
      </c>
    </row>
    <row r="286" spans="1:8" s="7" customFormat="1" ht="16.149999999999999" customHeight="1" x14ac:dyDescent="0.35">
      <c r="A286" s="8" t="s">
        <v>161</v>
      </c>
      <c r="B286" s="9">
        <v>3</v>
      </c>
      <c r="C286" s="8" t="str">
        <f>VLOOKUP(A286,Furniture_Catalog[],2,0)</f>
        <v>Step Lounge</v>
      </c>
      <c r="D286" s="8" t="str">
        <f>VLOOKUP(A286,Furniture_Catalog[],3,0)</f>
        <v>Fomcore</v>
      </c>
      <c r="E286" s="8" t="str">
        <f>VLOOKUP(A286,Furniture_Catalog[],4,0)</f>
        <v>Two Step</v>
      </c>
      <c r="F286" s="8" t="str">
        <f>VLOOKUP(A286,Furniture_Catalog[],5,0)</f>
        <v>38"W x 38"D x 32"H</v>
      </c>
      <c r="G286" s="8"/>
      <c r="H286" s="8" t="str">
        <f>VLOOKUP(A286,Furniture_Catalog[],7,0)</f>
        <v>Limited Lifetime</v>
      </c>
    </row>
    <row r="287" spans="1:8" s="7" customFormat="1" ht="16.149999999999999" customHeight="1" x14ac:dyDescent="0.35">
      <c r="A287" s="8" t="s">
        <v>97</v>
      </c>
      <c r="B287" s="9">
        <v>1</v>
      </c>
      <c r="C287" s="8" t="str">
        <f>VLOOKUP(A287,Furniture_Catalog[],2,0)</f>
        <v>Collaboration Storage</v>
      </c>
      <c r="D287" s="8" t="str">
        <f>VLOOKUP(A287,Furniture_Catalog[],3,0)</f>
        <v>Smith System</v>
      </c>
      <c r="E287" s="8" t="str">
        <f>VLOOKUP(A287,Furniture_Catalog[],4,0)</f>
        <v>Cascade Mid-Cabinet w/ Shelves</v>
      </c>
      <c r="F287" s="8" t="str">
        <f>VLOOKUP(A287,Furniture_Catalog[],5,0)</f>
        <v>19"D x 29"W x 43.3"H</v>
      </c>
      <c r="G287" s="8" t="str">
        <f>VLOOKUP(A287,Furniture_Catalog[],6,0)</f>
        <v>Provide doors.</v>
      </c>
      <c r="H287" s="8" t="str">
        <f>VLOOKUP(A287,Furniture_Catalog[],7,0)</f>
        <v>Lifetime</v>
      </c>
    </row>
    <row r="288" spans="1:8" s="7" customFormat="1" ht="16.149999999999999" customHeight="1" x14ac:dyDescent="0.35">
      <c r="A288" s="8"/>
      <c r="B288" s="9"/>
      <c r="C288" s="8"/>
      <c r="D288" s="8"/>
      <c r="E288" s="8"/>
      <c r="F288" s="8"/>
      <c r="G288" s="8"/>
      <c r="H288" s="8"/>
    </row>
    <row r="289" spans="1:8" s="7" customFormat="1" ht="16.149999999999999" customHeight="1" x14ac:dyDescent="0.35">
      <c r="A289" s="45" t="s">
        <v>136</v>
      </c>
      <c r="B289" s="45"/>
      <c r="C289" s="45"/>
      <c r="D289" s="45"/>
      <c r="E289" s="45"/>
      <c r="F289" s="45"/>
      <c r="G289" s="45"/>
      <c r="H289" s="45"/>
    </row>
    <row r="290" spans="1:8" s="7" customFormat="1" ht="16.149999999999999" customHeight="1" x14ac:dyDescent="0.35">
      <c r="A290" s="8" t="s">
        <v>187</v>
      </c>
      <c r="B290" s="9">
        <v>1</v>
      </c>
      <c r="C290" s="8" t="str">
        <f>VLOOKUP(A290,Furniture_Catalog[],2,0)</f>
        <v>Task Chair</v>
      </c>
      <c r="D290" s="8" t="str">
        <f>VLOOKUP(A290,Furniture_Catalog[],3,0)</f>
        <v>Allsteel</v>
      </c>
      <c r="E290" s="8" t="str">
        <f>VLOOKUP(A290,Furniture_Catalog[],4,0)</f>
        <v>Evo Task Mesh High Back Chair</v>
      </c>
      <c r="F290" s="8" t="str">
        <f>VLOOKUP(A290,Furniture_Catalog[],5,0)</f>
        <v>N/A</v>
      </c>
      <c r="G290" s="8" t="str">
        <f>VLOOKUP(A290,Furniture_Catalog[],6,0)</f>
        <v>Options as selected for site. Finishes to match across site.</v>
      </c>
      <c r="H290" s="8" t="str">
        <f>VLOOKUP(A290,Furniture_Catalog[],7,0)</f>
        <v>12 Years</v>
      </c>
    </row>
    <row r="291" spans="1:8" s="7" customFormat="1" ht="16.149999999999999" customHeight="1" x14ac:dyDescent="0.35">
      <c r="A291" s="8" t="s">
        <v>188</v>
      </c>
      <c r="B291" s="9">
        <v>25</v>
      </c>
      <c r="C291" s="8" t="str">
        <f>VLOOKUP(A291,Furniture_Catalog[],2,0)</f>
        <v>Student Chair</v>
      </c>
      <c r="D291" s="8" t="str">
        <f>VLOOKUP(A291,Furniture_Catalog[],3,0)</f>
        <v>Fleetwood</v>
      </c>
      <c r="E291" s="8" t="str">
        <f>VLOOKUP(A291,Furniture_Catalog[],4,0)</f>
        <v>E! Seating</v>
      </c>
      <c r="F291" s="8" t="str">
        <f>VLOOKUP(A291,Furniture_Catalog[],5,0)</f>
        <v>Varies by grade.</v>
      </c>
      <c r="G291" s="8" t="str">
        <f>VLOOKUP(A291,Furniture_Catalog[],6,0)</f>
        <v>Verify final chair size with Owner.</v>
      </c>
      <c r="H291" s="8" t="str">
        <f>VLOOKUP(A291,Furniture_Catalog[],7,0)</f>
        <v>Limited Lifetime</v>
      </c>
    </row>
    <row r="292" spans="1:8" s="7" customFormat="1" ht="16.149999999999999" customHeight="1" x14ac:dyDescent="0.35">
      <c r="A292" s="8" t="s">
        <v>37</v>
      </c>
      <c r="B292" s="9">
        <v>4</v>
      </c>
      <c r="C292" s="8" t="str">
        <f>VLOOKUP(A292,Furniture_Catalog[],2,0)</f>
        <v>Rocker Seat</v>
      </c>
      <c r="D292" s="8" t="str">
        <f>VLOOKUP(A292,Furniture_Catalog[],3,0)</f>
        <v>VS America</v>
      </c>
      <c r="E292" s="8" t="str">
        <f>VLOOKUP(A292,Furniture_Catalog[],4,0)</f>
        <v>Hokki+ Wobble Stool</v>
      </c>
      <c r="F292" s="8" t="str">
        <f>VLOOKUP(A292,Furniture_Catalog[],5,0)</f>
        <v>N/A</v>
      </c>
      <c r="G292" s="8"/>
      <c r="H292" s="8" t="str">
        <f>VLOOKUP(A292,Furniture_Catalog[],7,0)</f>
        <v>10 Years</v>
      </c>
    </row>
    <row r="293" spans="1:8" s="7" customFormat="1" ht="16.149999999999999" customHeight="1" x14ac:dyDescent="0.35">
      <c r="A293" s="8" t="s">
        <v>171</v>
      </c>
      <c r="B293" s="9">
        <v>8</v>
      </c>
      <c r="C293" s="8" t="str">
        <f>VLOOKUP(A293,Furniture_Catalog[],2,0)</f>
        <v>Seat Module</v>
      </c>
      <c r="D293" s="8" t="str">
        <f>VLOOKUP(A293,Furniture_Catalog[],3,0)</f>
        <v>Muzo</v>
      </c>
      <c r="E293" s="8" t="str">
        <f>VLOOKUP(A293,Furniture_Catalog[],4,0)</f>
        <v>XBrick</v>
      </c>
      <c r="F293" s="8" t="str">
        <f>VLOOKUP(A293,Furniture_Catalog[],5,0)</f>
        <v>19.75"W x 13.25"D x 9.85"H</v>
      </c>
      <c r="G293" s="8"/>
      <c r="H293" s="8" t="str">
        <f>VLOOKUP(A293,Furniture_Catalog[],7,0)</f>
        <v>10 Years</v>
      </c>
    </row>
    <row r="294" spans="1:8" s="7" customFormat="1" ht="16.149999999999999" customHeight="1" x14ac:dyDescent="0.35">
      <c r="A294" s="8" t="s">
        <v>84</v>
      </c>
      <c r="B294" s="9">
        <v>1</v>
      </c>
      <c r="C294" s="8" t="str">
        <f>VLOOKUP(A294,Furniture_Catalog[],2,0)</f>
        <v>Activity Table</v>
      </c>
      <c r="D294" s="8" t="str">
        <f>VLOOKUP(A294,Furniture_Catalog[],3,0)</f>
        <v>Smith System</v>
      </c>
      <c r="E294" s="8" t="str">
        <f>VLOOKUP(A294,Furniture_Catalog[],4,0)</f>
        <v>Elemental Half Moon Table</v>
      </c>
      <c r="F294" s="8" t="str">
        <f>VLOOKUP(A294,Furniture_Catalog[],5,0)</f>
        <v>36"D x 72"W</v>
      </c>
      <c r="G294" s="8"/>
      <c r="H294" s="8" t="str">
        <f>VLOOKUP(A294,Furniture_Catalog[],7,0)</f>
        <v>12 Years; Lifetime on metal frames</v>
      </c>
    </row>
    <row r="295" spans="1:8" s="7" customFormat="1" ht="16.149999999999999" customHeight="1" x14ac:dyDescent="0.35">
      <c r="A295" s="8" t="s">
        <v>47</v>
      </c>
      <c r="B295" s="9">
        <v>1</v>
      </c>
      <c r="C295" s="8" t="str">
        <f>VLOOKUP(A295,Furniture_Catalog[],2,0)</f>
        <v>Height Adjustable Table</v>
      </c>
      <c r="D295" s="8" t="str">
        <f>VLOOKUP(A295,Furniture_Catalog[],3,0)</f>
        <v>Workrite</v>
      </c>
      <c r="E295" s="8" t="str">
        <f>VLOOKUP(A295,Furniture_Catalog[],4,0)</f>
        <v>Sierra HX 2 Leg</v>
      </c>
      <c r="F295" s="8" t="str">
        <f>VLOOKUP(A295,Furniture_Catalog[],5,0)</f>
        <v>60"W x 30"D</v>
      </c>
      <c r="G295" s="8" t="str">
        <f>VLOOKUP(A295,Furniture_Catalog[],6,0)</f>
        <v>Top to match student desks.</v>
      </c>
      <c r="H295" s="8" t="str">
        <f>VLOOKUP(A295,Furniture_Catalog[],7,0)</f>
        <v>Limited Lifetime</v>
      </c>
    </row>
    <row r="296" spans="1:8" s="7" customFormat="1" ht="16.149999999999999" customHeight="1" x14ac:dyDescent="0.35">
      <c r="A296" s="8" t="s">
        <v>190</v>
      </c>
      <c r="B296" s="9">
        <v>24</v>
      </c>
      <c r="C296" s="8" t="str">
        <f>VLOOKUP(A296,Furniture_Catalog[],2,0)</f>
        <v>Student Desk</v>
      </c>
      <c r="D296" s="8" t="str">
        <f>VLOOKUP(A296,Furniture_Catalog[],3,0)</f>
        <v>Artcobell</v>
      </c>
      <c r="E296" s="8" t="str">
        <f>VLOOKUP(A296,Furniture_Catalog[],4,0)</f>
        <v>Rectangle Desk</v>
      </c>
      <c r="F296" s="8" t="str">
        <f>VLOOKUP(A296,Furniture_Catalog[],5,0)</f>
        <v>20"D x 26"W x 28 1/4-42"H</v>
      </c>
      <c r="G296" s="8" t="str">
        <f>VLOOKUP(A296,Furniture_Catalog[],6,0)</f>
        <v>Provide full metal tray.</v>
      </c>
      <c r="H296" s="8" t="str">
        <f>VLOOKUP(A296,Furniture_Catalog[],7,0)</f>
        <v>12 Years</v>
      </c>
    </row>
    <row r="297" spans="1:8" s="7" customFormat="1" ht="16.149999999999999" customHeight="1" x14ac:dyDescent="0.35">
      <c r="A297" s="8" t="s">
        <v>191</v>
      </c>
      <c r="B297" s="9">
        <v>1</v>
      </c>
      <c r="C297" s="8" t="str">
        <f>VLOOKUP(A297,Furniture_Catalog[],2,0)</f>
        <v>Lectern</v>
      </c>
      <c r="D297" s="8" t="str">
        <f>VLOOKUP(A297,Furniture_Catalog[],3,0)</f>
        <v>Haskell Education</v>
      </c>
      <c r="E297" s="8" t="str">
        <f>VLOOKUP(A297,Furniture_Catalog[],4,0)</f>
        <v>Fuzion Teacher's Lectern</v>
      </c>
      <c r="F297" s="8" t="str">
        <f>VLOOKUP(A297,Furniture_Catalog[],5,0)</f>
        <v>22"D x 26"W x 28 1/4-42"H</v>
      </c>
      <c r="G297" s="8"/>
      <c r="H297" s="8" t="str">
        <f>VLOOKUP(A297,Furniture_Catalog[],7,0)</f>
        <v>20 Years</v>
      </c>
    </row>
    <row r="298" spans="1:8" s="7" customFormat="1" ht="16.149999999999999" customHeight="1" x14ac:dyDescent="0.35">
      <c r="A298" s="8" t="s">
        <v>193</v>
      </c>
      <c r="B298" s="9">
        <v>1</v>
      </c>
      <c r="C298" s="8" t="str">
        <f>VLOOKUP(A298,Furniture_Catalog[],2,0)</f>
        <v>Mobile Pedestal Storage</v>
      </c>
      <c r="D298" s="8" t="str">
        <f>VLOOKUP(A298,Furniture_Catalog[],3,0)</f>
        <v>HON</v>
      </c>
      <c r="E298" s="8" t="str">
        <f>VLOOKUP(A298,Furniture_Catalog[],4,0)</f>
        <v>Mobile Box/File Pedestal</v>
      </c>
      <c r="F298" s="8" t="str">
        <f>VLOOKUP(A298,Furniture_Catalog[],5,0)</f>
        <v>15"W x 22 7/8"D x 22"H</v>
      </c>
      <c r="G298" s="8" t="str">
        <f>VLOOKUP(A298,Furniture_Catalog[],6,0)</f>
        <v>With cushion top.</v>
      </c>
      <c r="H298" s="8" t="str">
        <f>VLOOKUP(A298,Furniture_Catalog[],7,0)</f>
        <v>Lifetime</v>
      </c>
    </row>
    <row r="299" spans="1:8" s="7" customFormat="1" ht="16.149999999999999" customHeight="1" x14ac:dyDescent="0.35">
      <c r="A299" s="8" t="s">
        <v>140</v>
      </c>
      <c r="B299" s="9">
        <v>1</v>
      </c>
      <c r="C299" s="8" t="str">
        <f>VLOOKUP(A299,Furniture_Catalog[],2,0)</f>
        <v>Classroom Storage</v>
      </c>
      <c r="D299" s="8" t="str">
        <f>VLOOKUP(A299,Furniture_Catalog[],3,0)</f>
        <v>Smith System</v>
      </c>
      <c r="E299" s="8" t="str">
        <f>VLOOKUP(A299,Furniture_Catalog[],4,0)</f>
        <v>Cascade Mega-Tower (36 Totes)</v>
      </c>
      <c r="F299" s="8" t="str">
        <f>VLOOKUP(A299,Furniture_Catalog[],5,0)</f>
        <v>19"D x 43"W x 61 3/8"H</v>
      </c>
      <c r="G299" s="8" t="str">
        <f>VLOOKUP(A299,Furniture_Catalog[],6,0)</f>
        <v>Provide 3" totes and markerboard back.</v>
      </c>
      <c r="H299" s="8" t="str">
        <f>VLOOKUP(A299,Furniture_Catalog[],7,0)</f>
        <v>Lifetime</v>
      </c>
    </row>
    <row r="300" spans="1:8" s="7" customFormat="1" ht="16.149999999999999" customHeight="1" x14ac:dyDescent="0.35">
      <c r="A300" s="8" t="s">
        <v>198</v>
      </c>
      <c r="B300" s="9">
        <v>1</v>
      </c>
      <c r="C300" s="8" t="str">
        <f>VLOOKUP(A300,Furniture_Catalog[],2,0)</f>
        <v>Rug</v>
      </c>
      <c r="D300" s="8" t="str">
        <f>VLOOKUP(A300,Furniture_Catalog[],3,0)</f>
        <v>Lakeshore</v>
      </c>
      <c r="E300" s="8" t="str">
        <f>VLOOKUP(A300,Furniture_Catalog[],4,0)</f>
        <v>Calming Colors A Place For Everyone Carpets</v>
      </c>
      <c r="F300" s="8" t="str">
        <f>VLOOKUP(A300,Furniture_Catalog[],5,0)</f>
        <v>9'D x 12'W</v>
      </c>
      <c r="G300" s="8"/>
      <c r="H300" s="8" t="str">
        <f>VLOOKUP(A300,Furniture_Catalog[],7,0)</f>
        <v>10 Years</v>
      </c>
    </row>
    <row r="301" spans="1:8" s="7" customFormat="1" ht="16.149999999999999" customHeight="1" x14ac:dyDescent="0.35">
      <c r="A301" s="8"/>
      <c r="B301" s="9"/>
      <c r="C301" s="8"/>
      <c r="D301" s="8"/>
      <c r="E301" s="8"/>
      <c r="F301" s="8"/>
      <c r="G301" s="8"/>
      <c r="H301" s="8"/>
    </row>
    <row r="302" spans="1:8" s="7" customFormat="1" ht="16.149999999999999" customHeight="1" x14ac:dyDescent="0.35">
      <c r="A302" s="45" t="s">
        <v>308</v>
      </c>
      <c r="B302" s="45"/>
      <c r="C302" s="45"/>
      <c r="D302" s="45"/>
      <c r="E302" s="45"/>
      <c r="F302" s="45"/>
      <c r="G302" s="45"/>
      <c r="H302" s="45"/>
    </row>
    <row r="303" spans="1:8" s="7" customFormat="1" ht="16.149999999999999" customHeight="1" x14ac:dyDescent="0.35">
      <c r="A303" s="8" t="s">
        <v>187</v>
      </c>
      <c r="B303" s="9">
        <v>1</v>
      </c>
      <c r="C303" s="8" t="str">
        <f>VLOOKUP(A303,Furniture_Catalog[],2,0)</f>
        <v>Task Chair</v>
      </c>
      <c r="D303" s="8" t="str">
        <f>VLOOKUP(A303,Furniture_Catalog[],3,0)</f>
        <v>Allsteel</v>
      </c>
      <c r="E303" s="8" t="str">
        <f>VLOOKUP(A303,Furniture_Catalog[],4,0)</f>
        <v>Evo Task Mesh High Back Chair</v>
      </c>
      <c r="F303" s="8" t="str">
        <f>VLOOKUP(A303,Furniture_Catalog[],5,0)</f>
        <v>N/A</v>
      </c>
      <c r="G303" s="8" t="str">
        <f>VLOOKUP(A303,Furniture_Catalog[],6,0)</f>
        <v>Options as selected for site. Finishes to match across site.</v>
      </c>
      <c r="H303" s="8" t="str">
        <f>VLOOKUP(A303,Furniture_Catalog[],7,0)</f>
        <v>12 Years</v>
      </c>
    </row>
    <row r="304" spans="1:8" s="7" customFormat="1" ht="16.149999999999999" customHeight="1" x14ac:dyDescent="0.35">
      <c r="A304" s="8" t="s">
        <v>188</v>
      </c>
      <c r="B304" s="9">
        <v>34</v>
      </c>
      <c r="C304" s="8" t="str">
        <f>VLOOKUP(A304,Furniture_Catalog[],2,0)</f>
        <v>Student Chair</v>
      </c>
      <c r="D304" s="8" t="str">
        <f>VLOOKUP(A304,Furniture_Catalog[],3,0)</f>
        <v>Fleetwood</v>
      </c>
      <c r="E304" s="8" t="str">
        <f>VLOOKUP(A304,Furniture_Catalog[],4,0)</f>
        <v>E! Seating</v>
      </c>
      <c r="F304" s="8" t="str">
        <f>VLOOKUP(A304,Furniture_Catalog[],5,0)</f>
        <v>Varies by grade.</v>
      </c>
      <c r="G304" s="8" t="str">
        <f>VLOOKUP(A304,Furniture_Catalog[],6,0)</f>
        <v>Verify final chair size with Owner.</v>
      </c>
      <c r="H304" s="8" t="str">
        <f>VLOOKUP(A304,Furniture_Catalog[],7,0)</f>
        <v>Limited Lifetime</v>
      </c>
    </row>
    <row r="305" spans="1:8" s="7" customFormat="1" ht="16.149999999999999" customHeight="1" x14ac:dyDescent="0.35">
      <c r="A305" s="8" t="s">
        <v>171</v>
      </c>
      <c r="B305" s="9">
        <v>8</v>
      </c>
      <c r="C305" s="8" t="str">
        <f>VLOOKUP(A305,Furniture_Catalog[],2,0)</f>
        <v>Seat Module</v>
      </c>
      <c r="D305" s="8" t="str">
        <f>VLOOKUP(A305,Furniture_Catalog[],3,0)</f>
        <v>Muzo</v>
      </c>
      <c r="E305" s="8" t="str">
        <f>VLOOKUP(A305,Furniture_Catalog[],4,0)</f>
        <v>XBrick</v>
      </c>
      <c r="F305" s="8" t="str">
        <f>VLOOKUP(A305,Furniture_Catalog[],5,0)</f>
        <v>19.75"W x 13.25"D x 9.85"H</v>
      </c>
      <c r="G305" s="8"/>
      <c r="H305" s="8" t="str">
        <f>VLOOKUP(A305,Furniture_Catalog[],7,0)</f>
        <v>10 Years</v>
      </c>
    </row>
    <row r="306" spans="1:8" s="7" customFormat="1" ht="16.149999999999999" customHeight="1" x14ac:dyDescent="0.35">
      <c r="A306" s="8" t="s">
        <v>47</v>
      </c>
      <c r="B306" s="9">
        <v>1</v>
      </c>
      <c r="C306" s="8" t="str">
        <f>VLOOKUP(A306,Furniture_Catalog[],2,0)</f>
        <v>Height Adjustable Table</v>
      </c>
      <c r="D306" s="8" t="str">
        <f>VLOOKUP(A306,Furniture_Catalog[],3,0)</f>
        <v>Workrite</v>
      </c>
      <c r="E306" s="8" t="str">
        <f>VLOOKUP(A306,Furniture_Catalog[],4,0)</f>
        <v>Sierra HX 2 Leg</v>
      </c>
      <c r="F306" s="8" t="str">
        <f>VLOOKUP(A306,Furniture_Catalog[],5,0)</f>
        <v>60"W x 30"D</v>
      </c>
      <c r="G306" s="8" t="str">
        <f>VLOOKUP(A306,Furniture_Catalog[],6,0)</f>
        <v>Top to match student desks.</v>
      </c>
      <c r="H306" s="8" t="str">
        <f>VLOOKUP(A306,Furniture_Catalog[],7,0)</f>
        <v>Limited Lifetime</v>
      </c>
    </row>
    <row r="307" spans="1:8" s="7" customFormat="1" ht="16.149999999999999" customHeight="1" x14ac:dyDescent="0.35">
      <c r="A307" s="8" t="s">
        <v>190</v>
      </c>
      <c r="B307" s="9">
        <v>34</v>
      </c>
      <c r="C307" s="8" t="str">
        <f>VLOOKUP(A307,Furniture_Catalog[],2,0)</f>
        <v>Student Desk</v>
      </c>
      <c r="D307" s="8" t="str">
        <f>VLOOKUP(A307,Furniture_Catalog[],3,0)</f>
        <v>Artcobell</v>
      </c>
      <c r="E307" s="8" t="str">
        <f>VLOOKUP(A307,Furniture_Catalog[],4,0)</f>
        <v>Rectangle Desk</v>
      </c>
      <c r="F307" s="8" t="str">
        <f>VLOOKUP(A307,Furniture_Catalog[],5,0)</f>
        <v>20"D x 26"W x 28 1/4-42"H</v>
      </c>
      <c r="G307" s="8" t="str">
        <f>VLOOKUP(A307,Furniture_Catalog[],6,0)</f>
        <v>Provide full metal tray.</v>
      </c>
      <c r="H307" s="8" t="str">
        <f>VLOOKUP(A307,Furniture_Catalog[],7,0)</f>
        <v>12 Years</v>
      </c>
    </row>
    <row r="308" spans="1:8" s="7" customFormat="1" ht="16.149999999999999" customHeight="1" x14ac:dyDescent="0.35">
      <c r="A308" s="8" t="s">
        <v>191</v>
      </c>
      <c r="B308" s="9">
        <v>1</v>
      </c>
      <c r="C308" s="8" t="str">
        <f>VLOOKUP(A308,Furniture_Catalog[],2,0)</f>
        <v>Lectern</v>
      </c>
      <c r="D308" s="8" t="str">
        <f>VLOOKUP(A308,Furniture_Catalog[],3,0)</f>
        <v>Haskell Education</v>
      </c>
      <c r="E308" s="8" t="str">
        <f>VLOOKUP(A308,Furniture_Catalog[],4,0)</f>
        <v>Fuzion Teacher's Lectern</v>
      </c>
      <c r="F308" s="8" t="str">
        <f>VLOOKUP(A308,Furniture_Catalog[],5,0)</f>
        <v>22"D x 26"W x 28 1/4-42"H</v>
      </c>
      <c r="G308" s="8"/>
      <c r="H308" s="8" t="str">
        <f>VLOOKUP(A308,Furniture_Catalog[],7,0)</f>
        <v>20 Years</v>
      </c>
    </row>
    <row r="309" spans="1:8" s="7" customFormat="1" ht="16.149999999999999" customHeight="1" x14ac:dyDescent="0.35">
      <c r="A309" s="8" t="s">
        <v>193</v>
      </c>
      <c r="B309" s="9">
        <v>1</v>
      </c>
      <c r="C309" s="8" t="str">
        <f>VLOOKUP(A309,Furniture_Catalog[],2,0)</f>
        <v>Mobile Pedestal Storage</v>
      </c>
      <c r="D309" s="8" t="str">
        <f>VLOOKUP(A309,Furniture_Catalog[],3,0)</f>
        <v>HON</v>
      </c>
      <c r="E309" s="8" t="str">
        <f>VLOOKUP(A309,Furniture_Catalog[],4,0)</f>
        <v>Mobile Box/File Pedestal</v>
      </c>
      <c r="F309" s="8" t="str">
        <f>VLOOKUP(A309,Furniture_Catalog[],5,0)</f>
        <v>15"W x 22 7/8"D x 22"H</v>
      </c>
      <c r="G309" s="8" t="str">
        <f>VLOOKUP(A309,Furniture_Catalog[],6,0)</f>
        <v>With cushion top.</v>
      </c>
      <c r="H309" s="8" t="str">
        <f>VLOOKUP(A309,Furniture_Catalog[],7,0)</f>
        <v>Lifetime</v>
      </c>
    </row>
    <row r="310" spans="1:8" s="7" customFormat="1" ht="16.149999999999999" customHeight="1" x14ac:dyDescent="0.35">
      <c r="A310" s="8" t="s">
        <v>140</v>
      </c>
      <c r="B310" s="9">
        <v>1</v>
      </c>
      <c r="C310" s="8" t="str">
        <f>VLOOKUP(A310,Furniture_Catalog[],2,0)</f>
        <v>Classroom Storage</v>
      </c>
      <c r="D310" s="8" t="str">
        <f>VLOOKUP(A310,Furniture_Catalog[],3,0)</f>
        <v>Smith System</v>
      </c>
      <c r="E310" s="8" t="str">
        <f>VLOOKUP(A310,Furniture_Catalog[],4,0)</f>
        <v>Cascade Mega-Tower (36 Totes)</v>
      </c>
      <c r="F310" s="8" t="str">
        <f>VLOOKUP(A310,Furniture_Catalog[],5,0)</f>
        <v>19"D x 43"W x 61 3/8"H</v>
      </c>
      <c r="G310" s="8" t="str">
        <f>VLOOKUP(A310,Furniture_Catalog[],6,0)</f>
        <v>Provide 3" totes and markerboard back.</v>
      </c>
      <c r="H310" s="8" t="str">
        <f>VLOOKUP(A310,Furniture_Catalog[],7,0)</f>
        <v>Lifetime</v>
      </c>
    </row>
    <row r="311" spans="1:8" s="7" customFormat="1" ht="16.149999999999999" customHeight="1" x14ac:dyDescent="0.35">
      <c r="A311" s="8"/>
      <c r="B311" s="9"/>
      <c r="C311" s="8"/>
      <c r="D311" s="8"/>
      <c r="E311" s="8"/>
      <c r="F311" s="8"/>
      <c r="G311" s="8"/>
      <c r="H311" s="8"/>
    </row>
    <row r="312" spans="1:8" s="7" customFormat="1" ht="16.149999999999999" customHeight="1" x14ac:dyDescent="0.35">
      <c r="A312" s="45" t="s">
        <v>309</v>
      </c>
      <c r="B312" s="45"/>
      <c r="C312" s="45"/>
      <c r="D312" s="45"/>
      <c r="E312" s="45"/>
      <c r="F312" s="45"/>
      <c r="G312" s="45"/>
      <c r="H312" s="45"/>
    </row>
    <row r="313" spans="1:8" s="7" customFormat="1" ht="16.149999999999999" customHeight="1" x14ac:dyDescent="0.35">
      <c r="A313" s="8" t="s">
        <v>187</v>
      </c>
      <c r="B313" s="9">
        <v>1</v>
      </c>
      <c r="C313" s="8" t="str">
        <f>VLOOKUP(A313,Furniture_Catalog[],2,0)</f>
        <v>Task Chair</v>
      </c>
      <c r="D313" s="8" t="str">
        <f>VLOOKUP(A313,Furniture_Catalog[],3,0)</f>
        <v>Allsteel</v>
      </c>
      <c r="E313" s="8" t="str">
        <f>VLOOKUP(A313,Furniture_Catalog[],4,0)</f>
        <v>Evo Task Mesh High Back Chair</v>
      </c>
      <c r="F313" s="8" t="str">
        <f>VLOOKUP(A313,Furniture_Catalog[],5,0)</f>
        <v>N/A</v>
      </c>
      <c r="G313" s="8" t="str">
        <f>VLOOKUP(A313,Furniture_Catalog[],6,0)</f>
        <v>Options as selected for site. Finishes to match across site.</v>
      </c>
      <c r="H313" s="8" t="str">
        <f>VLOOKUP(A313,Furniture_Catalog[],7,0)</f>
        <v>12 Years</v>
      </c>
    </row>
    <row r="314" spans="1:8" s="7" customFormat="1" ht="16.149999999999999" customHeight="1" x14ac:dyDescent="0.35">
      <c r="A314" s="8" t="s">
        <v>188</v>
      </c>
      <c r="B314" s="9">
        <v>34</v>
      </c>
      <c r="C314" s="8" t="str">
        <f>VLOOKUP(A314,Furniture_Catalog[],2,0)</f>
        <v>Student Chair</v>
      </c>
      <c r="D314" s="8" t="str">
        <f>VLOOKUP(A314,Furniture_Catalog[],3,0)</f>
        <v>Fleetwood</v>
      </c>
      <c r="E314" s="8" t="str">
        <f>VLOOKUP(A314,Furniture_Catalog[],4,0)</f>
        <v>E! Seating</v>
      </c>
      <c r="F314" s="8" t="str">
        <f>VLOOKUP(A314,Furniture_Catalog[],5,0)</f>
        <v>Varies by grade.</v>
      </c>
      <c r="G314" s="8" t="str">
        <f>VLOOKUP(A314,Furniture_Catalog[],6,0)</f>
        <v>Verify final chair size with Owner.</v>
      </c>
      <c r="H314" s="8" t="str">
        <f>VLOOKUP(A314,Furniture_Catalog[],7,0)</f>
        <v>Limited Lifetime</v>
      </c>
    </row>
    <row r="315" spans="1:8" s="7" customFormat="1" ht="16.149999999999999" customHeight="1" x14ac:dyDescent="0.35">
      <c r="A315" s="8" t="s">
        <v>171</v>
      </c>
      <c r="B315" s="9">
        <v>8</v>
      </c>
      <c r="C315" s="8" t="str">
        <f>VLOOKUP(A315,Furniture_Catalog[],2,0)</f>
        <v>Seat Module</v>
      </c>
      <c r="D315" s="8" t="str">
        <f>VLOOKUP(A315,Furniture_Catalog[],3,0)</f>
        <v>Muzo</v>
      </c>
      <c r="E315" s="8" t="str">
        <f>VLOOKUP(A315,Furniture_Catalog[],4,0)</f>
        <v>XBrick</v>
      </c>
      <c r="F315" s="8" t="str">
        <f>VLOOKUP(A315,Furniture_Catalog[],5,0)</f>
        <v>19.75"W x 13.25"D x 9.85"H</v>
      </c>
      <c r="G315" s="8"/>
      <c r="H315" s="8" t="str">
        <f>VLOOKUP(A315,Furniture_Catalog[],7,0)</f>
        <v>10 Years</v>
      </c>
    </row>
    <row r="316" spans="1:8" s="7" customFormat="1" ht="16.149999999999999" customHeight="1" x14ac:dyDescent="0.35">
      <c r="A316" s="8" t="s">
        <v>47</v>
      </c>
      <c r="B316" s="9">
        <v>1</v>
      </c>
      <c r="C316" s="8" t="str">
        <f>VLOOKUP(A316,Furniture_Catalog[],2,0)</f>
        <v>Height Adjustable Table</v>
      </c>
      <c r="D316" s="8" t="str">
        <f>VLOOKUP(A316,Furniture_Catalog[],3,0)</f>
        <v>Workrite</v>
      </c>
      <c r="E316" s="8" t="str">
        <f>VLOOKUP(A316,Furniture_Catalog[],4,0)</f>
        <v>Sierra HX 2 Leg</v>
      </c>
      <c r="F316" s="8" t="str">
        <f>VLOOKUP(A316,Furniture_Catalog[],5,0)</f>
        <v>60"W x 30"D</v>
      </c>
      <c r="G316" s="8" t="str">
        <f>VLOOKUP(A316,Furniture_Catalog[],6,0)</f>
        <v>Top to match student desks.</v>
      </c>
      <c r="H316" s="8" t="str">
        <f>VLOOKUP(A316,Furniture_Catalog[],7,0)</f>
        <v>Limited Lifetime</v>
      </c>
    </row>
    <row r="317" spans="1:8" s="7" customFormat="1" ht="16.149999999999999" customHeight="1" x14ac:dyDescent="0.35">
      <c r="A317" s="8" t="s">
        <v>190</v>
      </c>
      <c r="B317" s="9">
        <v>34</v>
      </c>
      <c r="C317" s="8" t="str">
        <f>VLOOKUP(A317,Furniture_Catalog[],2,0)</f>
        <v>Student Desk</v>
      </c>
      <c r="D317" s="8" t="str">
        <f>VLOOKUP(A317,Furniture_Catalog[],3,0)</f>
        <v>Artcobell</v>
      </c>
      <c r="E317" s="8" t="str">
        <f>VLOOKUP(A317,Furniture_Catalog[],4,0)</f>
        <v>Rectangle Desk</v>
      </c>
      <c r="F317" s="8" t="str">
        <f>VLOOKUP(A317,Furniture_Catalog[],5,0)</f>
        <v>20"D x 26"W x 28 1/4-42"H</v>
      </c>
      <c r="G317" s="8" t="str">
        <f>VLOOKUP(A317,Furniture_Catalog[],6,0)</f>
        <v>Provide full metal tray.</v>
      </c>
      <c r="H317" s="8" t="str">
        <f>VLOOKUP(A317,Furniture_Catalog[],7,0)</f>
        <v>12 Years</v>
      </c>
    </row>
    <row r="318" spans="1:8" s="7" customFormat="1" ht="16.149999999999999" customHeight="1" x14ac:dyDescent="0.35">
      <c r="A318" s="8" t="s">
        <v>191</v>
      </c>
      <c r="B318" s="9">
        <v>1</v>
      </c>
      <c r="C318" s="8" t="str">
        <f>VLOOKUP(A318,Furniture_Catalog[],2,0)</f>
        <v>Lectern</v>
      </c>
      <c r="D318" s="8" t="str">
        <f>VLOOKUP(A318,Furniture_Catalog[],3,0)</f>
        <v>Haskell Education</v>
      </c>
      <c r="E318" s="8" t="str">
        <f>VLOOKUP(A318,Furniture_Catalog[],4,0)</f>
        <v>Fuzion Teacher's Lectern</v>
      </c>
      <c r="F318" s="8" t="str">
        <f>VLOOKUP(A318,Furniture_Catalog[],5,0)</f>
        <v>22"D x 26"W x 28 1/4-42"H</v>
      </c>
      <c r="G318" s="8"/>
      <c r="H318" s="8" t="str">
        <f>VLOOKUP(A318,Furniture_Catalog[],7,0)</f>
        <v>20 Years</v>
      </c>
    </row>
    <row r="319" spans="1:8" s="7" customFormat="1" ht="16.149999999999999" customHeight="1" x14ac:dyDescent="0.35">
      <c r="A319" s="8" t="s">
        <v>193</v>
      </c>
      <c r="B319" s="9">
        <v>1</v>
      </c>
      <c r="C319" s="8" t="str">
        <f>VLOOKUP(A319,Furniture_Catalog[],2,0)</f>
        <v>Mobile Pedestal Storage</v>
      </c>
      <c r="D319" s="8" t="str">
        <f>VLOOKUP(A319,Furniture_Catalog[],3,0)</f>
        <v>HON</v>
      </c>
      <c r="E319" s="8" t="str">
        <f>VLOOKUP(A319,Furniture_Catalog[],4,0)</f>
        <v>Mobile Box/File Pedestal</v>
      </c>
      <c r="F319" s="8" t="str">
        <f>VLOOKUP(A319,Furniture_Catalog[],5,0)</f>
        <v>15"W x 22 7/8"D x 22"H</v>
      </c>
      <c r="G319" s="8" t="str">
        <f>VLOOKUP(A319,Furniture_Catalog[],6,0)</f>
        <v>With cushion top.</v>
      </c>
      <c r="H319" s="8" t="str">
        <f>VLOOKUP(A319,Furniture_Catalog[],7,0)</f>
        <v>Lifetime</v>
      </c>
    </row>
    <row r="320" spans="1:8" s="7" customFormat="1" ht="16.149999999999999" customHeight="1" x14ac:dyDescent="0.35">
      <c r="A320" s="8" t="s">
        <v>140</v>
      </c>
      <c r="B320" s="9">
        <v>1</v>
      </c>
      <c r="C320" s="8" t="str">
        <f>VLOOKUP(A320,Furniture_Catalog[],2,0)</f>
        <v>Classroom Storage</v>
      </c>
      <c r="D320" s="8" t="str">
        <f>VLOOKUP(A320,Furniture_Catalog[],3,0)</f>
        <v>Smith System</v>
      </c>
      <c r="E320" s="8" t="str">
        <f>VLOOKUP(A320,Furniture_Catalog[],4,0)</f>
        <v>Cascade Mega-Tower (36 Totes)</v>
      </c>
      <c r="F320" s="8" t="str">
        <f>VLOOKUP(A320,Furniture_Catalog[],5,0)</f>
        <v>19"D x 43"W x 61 3/8"H</v>
      </c>
      <c r="G320" s="8" t="str">
        <f>VLOOKUP(A320,Furniture_Catalog[],6,0)</f>
        <v>Provide 3" totes and markerboard back.</v>
      </c>
      <c r="H320" s="8" t="str">
        <f>VLOOKUP(A320,Furniture_Catalog[],7,0)</f>
        <v>Lifetime</v>
      </c>
    </row>
    <row r="321" spans="1:8" s="7" customFormat="1" ht="16.149999999999999" customHeight="1" x14ac:dyDescent="0.35">
      <c r="A321" s="8"/>
      <c r="B321" s="9"/>
      <c r="C321" s="8"/>
      <c r="D321" s="8"/>
      <c r="E321" s="8"/>
      <c r="F321" s="8"/>
      <c r="G321" s="8"/>
      <c r="H321" s="8"/>
    </row>
    <row r="322" spans="1:8" s="7" customFormat="1" ht="16.149999999999999" customHeight="1" x14ac:dyDescent="0.35">
      <c r="A322" s="45" t="s">
        <v>310</v>
      </c>
      <c r="B322" s="45"/>
      <c r="C322" s="45"/>
      <c r="D322" s="45"/>
      <c r="E322" s="45"/>
      <c r="F322" s="45"/>
      <c r="G322" s="45"/>
      <c r="H322" s="45"/>
    </row>
    <row r="323" spans="1:8" s="7" customFormat="1" ht="16.149999999999999" customHeight="1" x14ac:dyDescent="0.35">
      <c r="A323" s="8" t="s">
        <v>37</v>
      </c>
      <c r="B323" s="9">
        <v>9</v>
      </c>
      <c r="C323" s="8" t="str">
        <f>VLOOKUP(A323,Furniture_Catalog[],2,0)</f>
        <v>Rocker Seat</v>
      </c>
      <c r="D323" s="8" t="str">
        <f>VLOOKUP(A323,Furniture_Catalog[],3,0)</f>
        <v>VS America</v>
      </c>
      <c r="E323" s="8" t="str">
        <f>VLOOKUP(A323,Furniture_Catalog[],4,0)</f>
        <v>Hokki+ Wobble Stool</v>
      </c>
      <c r="F323" s="8" t="str">
        <f>VLOOKUP(A323,Furniture_Catalog[],5,0)</f>
        <v>N/A</v>
      </c>
      <c r="G323" s="8"/>
      <c r="H323" s="8" t="str">
        <f>VLOOKUP(A323,Furniture_Catalog[],7,0)</f>
        <v>10 Years</v>
      </c>
    </row>
    <row r="324" spans="1:8" s="7" customFormat="1" ht="16.149999999999999" customHeight="1" x14ac:dyDescent="0.35">
      <c r="A324" s="8" t="s">
        <v>83</v>
      </c>
      <c r="B324" s="9">
        <v>1</v>
      </c>
      <c r="C324" s="8" t="str">
        <f>VLOOKUP(A324,Furniture_Catalog[],2,0)</f>
        <v>Activity Table</v>
      </c>
      <c r="D324" s="8" t="str">
        <f>VLOOKUP(A324,Furniture_Catalog[],3,0)</f>
        <v>Smith System</v>
      </c>
      <c r="E324" s="8" t="str">
        <f>VLOOKUP(A324,Furniture_Catalog[],4,0)</f>
        <v>Elemental Rectangle Table</v>
      </c>
      <c r="F324" s="8" t="str">
        <f>VLOOKUP(A324,Furniture_Catalog[],5,0)</f>
        <v>30"D x 72"W</v>
      </c>
      <c r="G324" s="8"/>
      <c r="H324" s="8" t="str">
        <f>VLOOKUP(A324,Furniture_Catalog[],7,0)</f>
        <v>12 Years; Lifetime on metal frames</v>
      </c>
    </row>
    <row r="325" spans="1:8" s="7" customFormat="1" ht="16.149999999999999" customHeight="1" x14ac:dyDescent="0.35">
      <c r="A325" s="8" t="s">
        <v>120</v>
      </c>
      <c r="B325" s="9">
        <v>1</v>
      </c>
      <c r="C325" s="8" t="str">
        <f>VLOOKUP(A325,Furniture_Catalog[],2,0)</f>
        <v>Activity Table</v>
      </c>
      <c r="D325" s="8" t="str">
        <f>VLOOKUP(A325,Furniture_Catalog[],3,0)</f>
        <v>Smith System</v>
      </c>
      <c r="E325" s="8" t="str">
        <f>VLOOKUP(A325,Furniture_Catalog[],4,0)</f>
        <v>Elemental Round Table</v>
      </c>
      <c r="F325" s="8" t="str">
        <f>VLOOKUP(A325,Furniture_Catalog[],5,0)</f>
        <v>42"DIA.</v>
      </c>
      <c r="G325" s="8"/>
      <c r="H325" s="8" t="str">
        <f>VLOOKUP(A325,Furniture_Catalog[],7,0)</f>
        <v>12 Years; Lifetime on metal frames</v>
      </c>
    </row>
    <row r="326" spans="1:8" s="7" customFormat="1" ht="16.149999999999999" customHeight="1" x14ac:dyDescent="0.35">
      <c r="A326" s="8" t="s">
        <v>123</v>
      </c>
      <c r="B326" s="9">
        <v>2</v>
      </c>
      <c r="C326" s="8" t="str">
        <f>VLOOKUP(A326,Furniture_Catalog[],2,0)</f>
        <v>Curve Lounge</v>
      </c>
      <c r="D326" s="8" t="str">
        <f>VLOOKUP(A326,Furniture_Catalog[],3,0)</f>
        <v>Fomcore</v>
      </c>
      <c r="E326" s="8" t="str">
        <f>VLOOKUP(A326,Furniture_Catalog[],4,0)</f>
        <v>Arc Bench 60</v>
      </c>
      <c r="F326" s="8" t="str">
        <f>VLOOKUP(A326,Furniture_Catalog[],5,0)</f>
        <v>44"L x 18"W x 18"H</v>
      </c>
      <c r="G326" s="8"/>
      <c r="H326" s="8" t="str">
        <f>VLOOKUP(A326,Furniture_Catalog[],7,0)</f>
        <v>Limited Lifetime</v>
      </c>
    </row>
    <row r="327" spans="1:8" s="7" customFormat="1" ht="16.149999999999999" customHeight="1" x14ac:dyDescent="0.35">
      <c r="A327" s="8" t="s">
        <v>161</v>
      </c>
      <c r="B327" s="9">
        <v>3</v>
      </c>
      <c r="C327" s="8" t="str">
        <f>VLOOKUP(A327,Furniture_Catalog[],2,0)</f>
        <v>Step Lounge</v>
      </c>
      <c r="D327" s="8" t="str">
        <f>VLOOKUP(A327,Furniture_Catalog[],3,0)</f>
        <v>Fomcore</v>
      </c>
      <c r="E327" s="8" t="str">
        <f>VLOOKUP(A327,Furniture_Catalog[],4,0)</f>
        <v>Two Step</v>
      </c>
      <c r="F327" s="8" t="str">
        <f>VLOOKUP(A327,Furniture_Catalog[],5,0)</f>
        <v>38"W x 38"D x 32"H</v>
      </c>
      <c r="G327" s="8"/>
      <c r="H327" s="8" t="str">
        <f>VLOOKUP(A327,Furniture_Catalog[],7,0)</f>
        <v>Limited Lifetime</v>
      </c>
    </row>
    <row r="328" spans="1:8" s="7" customFormat="1" ht="16.149999999999999" customHeight="1" x14ac:dyDescent="0.35">
      <c r="A328" s="8" t="s">
        <v>97</v>
      </c>
      <c r="B328" s="9">
        <v>1</v>
      </c>
      <c r="C328" s="8" t="str">
        <f>VLOOKUP(A328,Furniture_Catalog[],2,0)</f>
        <v>Collaboration Storage</v>
      </c>
      <c r="D328" s="8" t="str">
        <f>VLOOKUP(A328,Furniture_Catalog[],3,0)</f>
        <v>Smith System</v>
      </c>
      <c r="E328" s="8" t="str">
        <f>VLOOKUP(A328,Furniture_Catalog[],4,0)</f>
        <v>Cascade Mid-Cabinet w/ Shelves</v>
      </c>
      <c r="F328" s="8" t="str">
        <f>VLOOKUP(A328,Furniture_Catalog[],5,0)</f>
        <v>19"D x 29"W x 43.3"H</v>
      </c>
      <c r="G328" s="8" t="str">
        <f>VLOOKUP(A328,Furniture_Catalog[],6,0)</f>
        <v>Provide doors.</v>
      </c>
      <c r="H328" s="8" t="str">
        <f>VLOOKUP(A328,Furniture_Catalog[],7,0)</f>
        <v>Lifetime</v>
      </c>
    </row>
    <row r="329" spans="1:8" s="7" customFormat="1" ht="16.149999999999999" customHeight="1" x14ac:dyDescent="0.35">
      <c r="A329" s="8"/>
      <c r="B329" s="9"/>
      <c r="C329" s="8"/>
      <c r="D329" s="8"/>
      <c r="E329" s="8"/>
      <c r="F329" s="8"/>
      <c r="G329" s="8"/>
      <c r="H329" s="8"/>
    </row>
    <row r="330" spans="1:8" s="7" customFormat="1" ht="16.149999999999999" customHeight="1" x14ac:dyDescent="0.35">
      <c r="A330" s="45" t="s">
        <v>311</v>
      </c>
      <c r="B330" s="45"/>
      <c r="C330" s="45"/>
      <c r="D330" s="45"/>
      <c r="E330" s="45"/>
      <c r="F330" s="45"/>
      <c r="G330" s="45"/>
      <c r="H330" s="45"/>
    </row>
    <row r="331" spans="1:8" s="7" customFormat="1" ht="16.149999999999999" customHeight="1" x14ac:dyDescent="0.35">
      <c r="A331" s="8" t="s">
        <v>187</v>
      </c>
      <c r="B331" s="9">
        <v>1</v>
      </c>
      <c r="C331" s="8" t="str">
        <f>VLOOKUP(A331,Furniture_Catalog[],2,0)</f>
        <v>Task Chair</v>
      </c>
      <c r="D331" s="8" t="str">
        <f>VLOOKUP(A331,Furniture_Catalog[],3,0)</f>
        <v>Allsteel</v>
      </c>
      <c r="E331" s="8" t="str">
        <f>VLOOKUP(A331,Furniture_Catalog[],4,0)</f>
        <v>Evo Task Mesh High Back Chair</v>
      </c>
      <c r="F331" s="8" t="str">
        <f>VLOOKUP(A331,Furniture_Catalog[],5,0)</f>
        <v>N/A</v>
      </c>
      <c r="G331" s="8" t="str">
        <f>VLOOKUP(A331,Furniture_Catalog[],6,0)</f>
        <v>Options as selected for site. Finishes to match across site.</v>
      </c>
      <c r="H331" s="8" t="str">
        <f>VLOOKUP(A331,Furniture_Catalog[],7,0)</f>
        <v>12 Years</v>
      </c>
    </row>
    <row r="332" spans="1:8" s="7" customFormat="1" ht="16.149999999999999" customHeight="1" x14ac:dyDescent="0.35">
      <c r="A332" s="8" t="s">
        <v>188</v>
      </c>
      <c r="B332" s="9">
        <v>34</v>
      </c>
      <c r="C332" s="8" t="str">
        <f>VLOOKUP(A332,Furniture_Catalog[],2,0)</f>
        <v>Student Chair</v>
      </c>
      <c r="D332" s="8" t="str">
        <f>VLOOKUP(A332,Furniture_Catalog[],3,0)</f>
        <v>Fleetwood</v>
      </c>
      <c r="E332" s="8" t="str">
        <f>VLOOKUP(A332,Furniture_Catalog[],4,0)</f>
        <v>E! Seating</v>
      </c>
      <c r="F332" s="8" t="str">
        <f>VLOOKUP(A332,Furniture_Catalog[],5,0)</f>
        <v>Varies by grade.</v>
      </c>
      <c r="G332" s="8" t="str">
        <f>VLOOKUP(A332,Furniture_Catalog[],6,0)</f>
        <v>Verify final chair size with Owner.</v>
      </c>
      <c r="H332" s="8" t="str">
        <f>VLOOKUP(A332,Furniture_Catalog[],7,0)</f>
        <v>Limited Lifetime</v>
      </c>
    </row>
    <row r="333" spans="1:8" s="7" customFormat="1" ht="16.149999999999999" customHeight="1" x14ac:dyDescent="0.35">
      <c r="A333" s="8" t="s">
        <v>171</v>
      </c>
      <c r="B333" s="9">
        <v>8</v>
      </c>
      <c r="C333" s="8" t="str">
        <f>VLOOKUP(A333,Furniture_Catalog[],2,0)</f>
        <v>Seat Module</v>
      </c>
      <c r="D333" s="8" t="str">
        <f>VLOOKUP(A333,Furniture_Catalog[],3,0)</f>
        <v>Muzo</v>
      </c>
      <c r="E333" s="8" t="str">
        <f>VLOOKUP(A333,Furniture_Catalog[],4,0)</f>
        <v>XBrick</v>
      </c>
      <c r="F333" s="8" t="str">
        <f>VLOOKUP(A333,Furniture_Catalog[],5,0)</f>
        <v>19.75"W x 13.25"D x 9.85"H</v>
      </c>
      <c r="G333" s="8"/>
      <c r="H333" s="8" t="str">
        <f>VLOOKUP(A333,Furniture_Catalog[],7,0)</f>
        <v>10 Years</v>
      </c>
    </row>
    <row r="334" spans="1:8" s="7" customFormat="1" ht="16.149999999999999" customHeight="1" x14ac:dyDescent="0.35">
      <c r="A334" s="8" t="s">
        <v>47</v>
      </c>
      <c r="B334" s="9">
        <v>1</v>
      </c>
      <c r="C334" s="8" t="str">
        <f>VLOOKUP(A334,Furniture_Catalog[],2,0)</f>
        <v>Height Adjustable Table</v>
      </c>
      <c r="D334" s="8" t="str">
        <f>VLOOKUP(A334,Furniture_Catalog[],3,0)</f>
        <v>Workrite</v>
      </c>
      <c r="E334" s="8" t="str">
        <f>VLOOKUP(A334,Furniture_Catalog[],4,0)</f>
        <v>Sierra HX 2 Leg</v>
      </c>
      <c r="F334" s="8" t="str">
        <f>VLOOKUP(A334,Furniture_Catalog[],5,0)</f>
        <v>60"W x 30"D</v>
      </c>
      <c r="G334" s="8" t="str">
        <f>VLOOKUP(A334,Furniture_Catalog[],6,0)</f>
        <v>Top to match student desks.</v>
      </c>
      <c r="H334" s="8" t="str">
        <f>VLOOKUP(A334,Furniture_Catalog[],7,0)</f>
        <v>Limited Lifetime</v>
      </c>
    </row>
    <row r="335" spans="1:8" s="7" customFormat="1" ht="16.149999999999999" customHeight="1" x14ac:dyDescent="0.35">
      <c r="A335" s="8" t="s">
        <v>190</v>
      </c>
      <c r="B335" s="9">
        <v>34</v>
      </c>
      <c r="C335" s="8" t="str">
        <f>VLOOKUP(A335,Furniture_Catalog[],2,0)</f>
        <v>Student Desk</v>
      </c>
      <c r="D335" s="8" t="str">
        <f>VLOOKUP(A335,Furniture_Catalog[],3,0)</f>
        <v>Artcobell</v>
      </c>
      <c r="E335" s="8" t="str">
        <f>VLOOKUP(A335,Furniture_Catalog[],4,0)</f>
        <v>Rectangle Desk</v>
      </c>
      <c r="F335" s="8" t="str">
        <f>VLOOKUP(A335,Furniture_Catalog[],5,0)</f>
        <v>20"D x 26"W x 28 1/4-42"H</v>
      </c>
      <c r="G335" s="8" t="str">
        <f>VLOOKUP(A335,Furniture_Catalog[],6,0)</f>
        <v>Provide full metal tray.</v>
      </c>
      <c r="H335" s="8" t="str">
        <f>VLOOKUP(A335,Furniture_Catalog[],7,0)</f>
        <v>12 Years</v>
      </c>
    </row>
    <row r="336" spans="1:8" s="7" customFormat="1" ht="16.149999999999999" customHeight="1" x14ac:dyDescent="0.35">
      <c r="A336" s="8" t="s">
        <v>191</v>
      </c>
      <c r="B336" s="9">
        <v>1</v>
      </c>
      <c r="C336" s="8" t="str">
        <f>VLOOKUP(A336,Furniture_Catalog[],2,0)</f>
        <v>Lectern</v>
      </c>
      <c r="D336" s="8" t="str">
        <f>VLOOKUP(A336,Furniture_Catalog[],3,0)</f>
        <v>Haskell Education</v>
      </c>
      <c r="E336" s="8" t="str">
        <f>VLOOKUP(A336,Furniture_Catalog[],4,0)</f>
        <v>Fuzion Teacher's Lectern</v>
      </c>
      <c r="F336" s="8" t="str">
        <f>VLOOKUP(A336,Furniture_Catalog[],5,0)</f>
        <v>22"D x 26"W x 28 1/4-42"H</v>
      </c>
      <c r="G336" s="8"/>
      <c r="H336" s="8" t="str">
        <f>VLOOKUP(A336,Furniture_Catalog[],7,0)</f>
        <v>20 Years</v>
      </c>
    </row>
    <row r="337" spans="1:8" s="7" customFormat="1" ht="16.149999999999999" customHeight="1" x14ac:dyDescent="0.35">
      <c r="A337" s="8" t="s">
        <v>193</v>
      </c>
      <c r="B337" s="9">
        <v>1</v>
      </c>
      <c r="C337" s="8" t="str">
        <f>VLOOKUP(A337,Furniture_Catalog[],2,0)</f>
        <v>Mobile Pedestal Storage</v>
      </c>
      <c r="D337" s="8" t="str">
        <f>VLOOKUP(A337,Furniture_Catalog[],3,0)</f>
        <v>HON</v>
      </c>
      <c r="E337" s="8" t="str">
        <f>VLOOKUP(A337,Furniture_Catalog[],4,0)</f>
        <v>Mobile Box/File Pedestal</v>
      </c>
      <c r="F337" s="8" t="str">
        <f>VLOOKUP(A337,Furniture_Catalog[],5,0)</f>
        <v>15"W x 22 7/8"D x 22"H</v>
      </c>
      <c r="G337" s="8" t="str">
        <f>VLOOKUP(A337,Furniture_Catalog[],6,0)</f>
        <v>With cushion top.</v>
      </c>
      <c r="H337" s="8" t="str">
        <f>VLOOKUP(A337,Furniture_Catalog[],7,0)</f>
        <v>Lifetime</v>
      </c>
    </row>
    <row r="338" spans="1:8" s="7" customFormat="1" ht="16.149999999999999" customHeight="1" x14ac:dyDescent="0.35">
      <c r="A338" s="8" t="s">
        <v>140</v>
      </c>
      <c r="B338" s="9">
        <v>1</v>
      </c>
      <c r="C338" s="8" t="str">
        <f>VLOOKUP(A338,Furniture_Catalog[],2,0)</f>
        <v>Classroom Storage</v>
      </c>
      <c r="D338" s="8" t="str">
        <f>VLOOKUP(A338,Furniture_Catalog[],3,0)</f>
        <v>Smith System</v>
      </c>
      <c r="E338" s="8" t="str">
        <f>VLOOKUP(A338,Furniture_Catalog[],4,0)</f>
        <v>Cascade Mega-Tower (36 Totes)</v>
      </c>
      <c r="F338" s="8" t="str">
        <f>VLOOKUP(A338,Furniture_Catalog[],5,0)</f>
        <v>19"D x 43"W x 61 3/8"H</v>
      </c>
      <c r="G338" s="8" t="str">
        <f>VLOOKUP(A338,Furniture_Catalog[],6,0)</f>
        <v>Provide 3" totes and markerboard back.</v>
      </c>
      <c r="H338" s="8" t="str">
        <f>VLOOKUP(A338,Furniture_Catalog[],7,0)</f>
        <v>Lifetime</v>
      </c>
    </row>
    <row r="339" spans="1:8" s="7" customFormat="1" ht="16.149999999999999" customHeight="1" x14ac:dyDescent="0.35">
      <c r="A339" s="8"/>
      <c r="B339" s="9"/>
      <c r="C339" s="8"/>
      <c r="D339" s="8"/>
      <c r="E339" s="8"/>
      <c r="F339" s="8"/>
      <c r="G339" s="8"/>
      <c r="H339" s="8"/>
    </row>
    <row r="340" spans="1:8" s="7" customFormat="1" ht="16.149999999999999" customHeight="1" x14ac:dyDescent="0.35">
      <c r="A340" s="44" t="s">
        <v>312</v>
      </c>
      <c r="B340" s="44"/>
      <c r="C340" s="44"/>
      <c r="D340" s="44"/>
      <c r="E340" s="44"/>
      <c r="F340" s="44"/>
      <c r="G340" s="44"/>
      <c r="H340" s="44"/>
    </row>
    <row r="341" spans="1:8" s="7" customFormat="1" ht="16.149999999999999" customHeight="1" x14ac:dyDescent="0.35">
      <c r="A341" s="8" t="s">
        <v>23</v>
      </c>
      <c r="B341" s="9">
        <v>2</v>
      </c>
      <c r="C341" s="8" t="str">
        <f>VLOOKUP(A341,Furniture_Catalog[],2,0)</f>
        <v>Guest Chair</v>
      </c>
      <c r="D341" s="8" t="str">
        <f>VLOOKUP(A341,Furniture_Catalog[],3,0)</f>
        <v>Steelcase</v>
      </c>
      <c r="E341" s="8" t="str">
        <f>VLOOKUP(A341,Furniture_Catalog[],4,0)</f>
        <v>Reply Side Chair</v>
      </c>
      <c r="F341" s="8" t="str">
        <f>VLOOKUP(A341,Furniture_Catalog[],5,0)</f>
        <v>N/A</v>
      </c>
      <c r="G341" s="8" t="str">
        <f>VLOOKUP(A341,Furniture_Catalog[],6,0)</f>
        <v>No arms.</v>
      </c>
      <c r="H341" s="8" t="str">
        <f>VLOOKUP(A341,Furniture_Catalog[],7,0)</f>
        <v>Limited Lifetime</v>
      </c>
    </row>
    <row r="342" spans="1:8" s="7" customFormat="1" ht="16.149999999999999" customHeight="1" x14ac:dyDescent="0.35">
      <c r="A342" s="8" t="s">
        <v>83</v>
      </c>
      <c r="B342" s="9">
        <v>1</v>
      </c>
      <c r="C342" s="8" t="str">
        <f>VLOOKUP(A342,Furniture_Catalog[],2,0)</f>
        <v>Activity Table</v>
      </c>
      <c r="D342" s="8" t="str">
        <f>VLOOKUP(A342,Furniture_Catalog[],3,0)</f>
        <v>Smith System</v>
      </c>
      <c r="E342" s="8" t="str">
        <f>VLOOKUP(A342,Furniture_Catalog[],4,0)</f>
        <v>Elemental Rectangle Table</v>
      </c>
      <c r="F342" s="8" t="s">
        <v>101</v>
      </c>
      <c r="G342" s="8"/>
      <c r="H342" s="8" t="str">
        <f>VLOOKUP(A342,Furniture_Catalog[],7,0)</f>
        <v>12 Years; Lifetime on metal frames</v>
      </c>
    </row>
    <row r="343" spans="1:8" s="7" customFormat="1" ht="16.149999999999999" customHeight="1" x14ac:dyDescent="0.35">
      <c r="A343" s="8"/>
      <c r="B343" s="9"/>
      <c r="C343" s="8"/>
      <c r="D343" s="8"/>
      <c r="E343" s="8"/>
      <c r="F343" s="8"/>
      <c r="G343" s="8"/>
      <c r="H343" s="8"/>
    </row>
    <row r="344" spans="1:8" s="7" customFormat="1" ht="16.149999999999999" customHeight="1" x14ac:dyDescent="0.35">
      <c r="A344" s="45" t="s">
        <v>313</v>
      </c>
      <c r="B344" s="45"/>
      <c r="C344" s="45"/>
      <c r="D344" s="45"/>
      <c r="E344" s="45"/>
      <c r="F344" s="45"/>
      <c r="G344" s="45"/>
      <c r="H344" s="45"/>
    </row>
    <row r="345" spans="1:8" s="7" customFormat="1" ht="16.149999999999999" customHeight="1" x14ac:dyDescent="0.35">
      <c r="A345" s="8" t="s">
        <v>187</v>
      </c>
      <c r="B345" s="9">
        <v>1</v>
      </c>
      <c r="C345" s="8" t="str">
        <f>VLOOKUP(A345,Furniture_Catalog[],2,0)</f>
        <v>Task Chair</v>
      </c>
      <c r="D345" s="8" t="str">
        <f>VLOOKUP(A345,Furniture_Catalog[],3,0)</f>
        <v>Allsteel</v>
      </c>
      <c r="E345" s="8" t="str">
        <f>VLOOKUP(A345,Furniture_Catalog[],4,0)</f>
        <v>Evo Task Mesh High Back Chair</v>
      </c>
      <c r="F345" s="8" t="str">
        <f>VLOOKUP(A345,Furniture_Catalog[],5,0)</f>
        <v>N/A</v>
      </c>
      <c r="G345" s="8" t="str">
        <f>VLOOKUP(A345,Furniture_Catalog[],6,0)</f>
        <v>Options as selected for site. Finishes to match across site.</v>
      </c>
      <c r="H345" s="8" t="str">
        <f>VLOOKUP(A345,Furniture_Catalog[],7,0)</f>
        <v>12 Years</v>
      </c>
    </row>
    <row r="346" spans="1:8" s="7" customFormat="1" ht="16.149999999999999" customHeight="1" x14ac:dyDescent="0.35">
      <c r="A346" s="8" t="s">
        <v>188</v>
      </c>
      <c r="B346" s="9">
        <v>25</v>
      </c>
      <c r="C346" s="8" t="str">
        <f>VLOOKUP(A346,Furniture_Catalog[],2,0)</f>
        <v>Student Chair</v>
      </c>
      <c r="D346" s="8" t="str">
        <f>VLOOKUP(A346,Furniture_Catalog[],3,0)</f>
        <v>Fleetwood</v>
      </c>
      <c r="E346" s="8" t="str">
        <f>VLOOKUP(A346,Furniture_Catalog[],4,0)</f>
        <v>E! Seating</v>
      </c>
      <c r="F346" s="8" t="str">
        <f>VLOOKUP(A346,Furniture_Catalog[],5,0)</f>
        <v>Varies by grade.</v>
      </c>
      <c r="G346" s="8" t="str">
        <f>VLOOKUP(A346,Furniture_Catalog[],6,0)</f>
        <v>Verify final chair size with Owner.</v>
      </c>
      <c r="H346" s="8" t="str">
        <f>VLOOKUP(A346,Furniture_Catalog[],7,0)</f>
        <v>Limited Lifetime</v>
      </c>
    </row>
    <row r="347" spans="1:8" s="7" customFormat="1" ht="16.149999999999999" customHeight="1" x14ac:dyDescent="0.35">
      <c r="A347" s="8" t="s">
        <v>37</v>
      </c>
      <c r="B347" s="9">
        <v>4</v>
      </c>
      <c r="C347" s="8" t="str">
        <f>VLOOKUP(A347,Furniture_Catalog[],2,0)</f>
        <v>Rocker Seat</v>
      </c>
      <c r="D347" s="8" t="str">
        <f>VLOOKUP(A347,Furniture_Catalog[],3,0)</f>
        <v>VS America</v>
      </c>
      <c r="E347" s="8" t="str">
        <f>VLOOKUP(A347,Furniture_Catalog[],4,0)</f>
        <v>Hokki+ Wobble Stool</v>
      </c>
      <c r="F347" s="8" t="str">
        <f>VLOOKUP(A347,Furniture_Catalog[],5,0)</f>
        <v>N/A</v>
      </c>
      <c r="G347" s="8"/>
      <c r="H347" s="8" t="str">
        <f>VLOOKUP(A347,Furniture_Catalog[],7,0)</f>
        <v>10 Years</v>
      </c>
    </row>
    <row r="348" spans="1:8" s="7" customFormat="1" ht="16.149999999999999" customHeight="1" x14ac:dyDescent="0.35">
      <c r="A348" s="8" t="s">
        <v>171</v>
      </c>
      <c r="B348" s="9">
        <v>8</v>
      </c>
      <c r="C348" s="8" t="str">
        <f>VLOOKUP(A348,Furniture_Catalog[],2,0)</f>
        <v>Seat Module</v>
      </c>
      <c r="D348" s="8" t="str">
        <f>VLOOKUP(A348,Furniture_Catalog[],3,0)</f>
        <v>Muzo</v>
      </c>
      <c r="E348" s="8" t="str">
        <f>VLOOKUP(A348,Furniture_Catalog[],4,0)</f>
        <v>XBrick</v>
      </c>
      <c r="F348" s="8" t="str">
        <f>VLOOKUP(A348,Furniture_Catalog[],5,0)</f>
        <v>19.75"W x 13.25"D x 9.85"H</v>
      </c>
      <c r="G348" s="8"/>
      <c r="H348" s="8" t="str">
        <f>VLOOKUP(A348,Furniture_Catalog[],7,0)</f>
        <v>10 Years</v>
      </c>
    </row>
    <row r="349" spans="1:8" s="7" customFormat="1" ht="16.149999999999999" customHeight="1" x14ac:dyDescent="0.35">
      <c r="A349" s="8" t="s">
        <v>84</v>
      </c>
      <c r="B349" s="9">
        <v>1</v>
      </c>
      <c r="C349" s="8" t="str">
        <f>VLOOKUP(A349,Furniture_Catalog[],2,0)</f>
        <v>Activity Table</v>
      </c>
      <c r="D349" s="8" t="str">
        <f>VLOOKUP(A349,Furniture_Catalog[],3,0)</f>
        <v>Smith System</v>
      </c>
      <c r="E349" s="8" t="str">
        <f>VLOOKUP(A349,Furniture_Catalog[],4,0)</f>
        <v>Elemental Half Moon Table</v>
      </c>
      <c r="F349" s="8" t="str">
        <f>VLOOKUP(A349,Furniture_Catalog[],5,0)</f>
        <v>36"D x 72"W</v>
      </c>
      <c r="G349" s="8"/>
      <c r="H349" s="8" t="str">
        <f>VLOOKUP(A349,Furniture_Catalog[],7,0)</f>
        <v>12 Years; Lifetime on metal frames</v>
      </c>
    </row>
    <row r="350" spans="1:8" s="7" customFormat="1" ht="16.149999999999999" customHeight="1" x14ac:dyDescent="0.35">
      <c r="A350" s="8" t="s">
        <v>47</v>
      </c>
      <c r="B350" s="9">
        <v>1</v>
      </c>
      <c r="C350" s="8" t="str">
        <f>VLOOKUP(A350,Furniture_Catalog[],2,0)</f>
        <v>Height Adjustable Table</v>
      </c>
      <c r="D350" s="8" t="str">
        <f>VLOOKUP(A350,Furniture_Catalog[],3,0)</f>
        <v>Workrite</v>
      </c>
      <c r="E350" s="8" t="str">
        <f>VLOOKUP(A350,Furniture_Catalog[],4,0)</f>
        <v>Sierra HX 2 Leg</v>
      </c>
      <c r="F350" s="8" t="str">
        <f>VLOOKUP(A350,Furniture_Catalog[],5,0)</f>
        <v>60"W x 30"D</v>
      </c>
      <c r="G350" s="8" t="str">
        <f>VLOOKUP(A350,Furniture_Catalog[],6,0)</f>
        <v>Top to match student desks.</v>
      </c>
      <c r="H350" s="8" t="str">
        <f>VLOOKUP(A350,Furniture_Catalog[],7,0)</f>
        <v>Limited Lifetime</v>
      </c>
    </row>
    <row r="351" spans="1:8" s="7" customFormat="1" ht="16.149999999999999" customHeight="1" x14ac:dyDescent="0.35">
      <c r="A351" s="8" t="s">
        <v>190</v>
      </c>
      <c r="B351" s="9">
        <v>24</v>
      </c>
      <c r="C351" s="8" t="str">
        <f>VLOOKUP(A351,Furniture_Catalog[],2,0)</f>
        <v>Student Desk</v>
      </c>
      <c r="D351" s="8" t="str">
        <f>VLOOKUP(A351,Furniture_Catalog[],3,0)</f>
        <v>Artcobell</v>
      </c>
      <c r="E351" s="8" t="str">
        <f>VLOOKUP(A351,Furniture_Catalog[],4,0)</f>
        <v>Rectangle Desk</v>
      </c>
      <c r="F351" s="8" t="str">
        <f>VLOOKUP(A351,Furniture_Catalog[],5,0)</f>
        <v>20"D x 26"W x 28 1/4-42"H</v>
      </c>
      <c r="G351" s="8" t="str">
        <f>VLOOKUP(A351,Furniture_Catalog[],6,0)</f>
        <v>Provide full metal tray.</v>
      </c>
      <c r="H351" s="8" t="str">
        <f>VLOOKUP(A351,Furniture_Catalog[],7,0)</f>
        <v>12 Years</v>
      </c>
    </row>
    <row r="352" spans="1:8" s="7" customFormat="1" ht="16.149999999999999" customHeight="1" x14ac:dyDescent="0.35">
      <c r="A352" s="8" t="s">
        <v>191</v>
      </c>
      <c r="B352" s="9">
        <v>1</v>
      </c>
      <c r="C352" s="8" t="str">
        <f>VLOOKUP(A352,Furniture_Catalog[],2,0)</f>
        <v>Lectern</v>
      </c>
      <c r="D352" s="8" t="str">
        <f>VLOOKUP(A352,Furniture_Catalog[],3,0)</f>
        <v>Haskell Education</v>
      </c>
      <c r="E352" s="8" t="str">
        <f>VLOOKUP(A352,Furniture_Catalog[],4,0)</f>
        <v>Fuzion Teacher's Lectern</v>
      </c>
      <c r="F352" s="8" t="str">
        <f>VLOOKUP(A352,Furniture_Catalog[],5,0)</f>
        <v>22"D x 26"W x 28 1/4-42"H</v>
      </c>
      <c r="G352" s="8"/>
      <c r="H352" s="8" t="str">
        <f>VLOOKUP(A352,Furniture_Catalog[],7,0)</f>
        <v>20 Years</v>
      </c>
    </row>
    <row r="353" spans="1:8" s="7" customFormat="1" ht="16.149999999999999" customHeight="1" x14ac:dyDescent="0.35">
      <c r="A353" s="8" t="s">
        <v>193</v>
      </c>
      <c r="B353" s="9">
        <v>1</v>
      </c>
      <c r="C353" s="8" t="str">
        <f>VLOOKUP(A353,Furniture_Catalog[],2,0)</f>
        <v>Mobile Pedestal Storage</v>
      </c>
      <c r="D353" s="8" t="str">
        <f>VLOOKUP(A353,Furniture_Catalog[],3,0)</f>
        <v>HON</v>
      </c>
      <c r="E353" s="8" t="str">
        <f>VLOOKUP(A353,Furniture_Catalog[],4,0)</f>
        <v>Mobile Box/File Pedestal</v>
      </c>
      <c r="F353" s="8" t="str">
        <f>VLOOKUP(A353,Furniture_Catalog[],5,0)</f>
        <v>15"W x 22 7/8"D x 22"H</v>
      </c>
      <c r="G353" s="8" t="str">
        <f>VLOOKUP(A353,Furniture_Catalog[],6,0)</f>
        <v>With cushion top.</v>
      </c>
      <c r="H353" s="8" t="str">
        <f>VLOOKUP(A353,Furniture_Catalog[],7,0)</f>
        <v>Lifetime</v>
      </c>
    </row>
    <row r="354" spans="1:8" s="7" customFormat="1" ht="16.149999999999999" customHeight="1" x14ac:dyDescent="0.35">
      <c r="A354" s="8" t="s">
        <v>140</v>
      </c>
      <c r="B354" s="9">
        <v>1</v>
      </c>
      <c r="C354" s="8" t="str">
        <f>VLOOKUP(A354,Furniture_Catalog[],2,0)</f>
        <v>Classroom Storage</v>
      </c>
      <c r="D354" s="8" t="str">
        <f>VLOOKUP(A354,Furniture_Catalog[],3,0)</f>
        <v>Smith System</v>
      </c>
      <c r="E354" s="8" t="str">
        <f>VLOOKUP(A354,Furniture_Catalog[],4,0)</f>
        <v>Cascade Mega-Tower (36 Totes)</v>
      </c>
      <c r="F354" s="8" t="str">
        <f>VLOOKUP(A354,Furniture_Catalog[],5,0)</f>
        <v>19"D x 43"W x 61 3/8"H</v>
      </c>
      <c r="G354" s="8" t="str">
        <f>VLOOKUP(A354,Furniture_Catalog[],6,0)</f>
        <v>Provide 3" totes and markerboard back.</v>
      </c>
      <c r="H354" s="8" t="str">
        <f>VLOOKUP(A354,Furniture_Catalog[],7,0)</f>
        <v>Lifetime</v>
      </c>
    </row>
    <row r="355" spans="1:8" s="7" customFormat="1" ht="16.149999999999999" customHeight="1" x14ac:dyDescent="0.35">
      <c r="A355" s="8" t="s">
        <v>198</v>
      </c>
      <c r="B355" s="9">
        <v>1</v>
      </c>
      <c r="C355" s="8" t="str">
        <f>VLOOKUP(A355,Furniture_Catalog[],2,0)</f>
        <v>Rug</v>
      </c>
      <c r="D355" s="8" t="str">
        <f>VLOOKUP(A355,Furniture_Catalog[],3,0)</f>
        <v>Lakeshore</v>
      </c>
      <c r="E355" s="8" t="str">
        <f>VLOOKUP(A355,Furniture_Catalog[],4,0)</f>
        <v>Calming Colors A Place For Everyone Carpets</v>
      </c>
      <c r="F355" s="8" t="str">
        <f>VLOOKUP(A355,Furniture_Catalog[],5,0)</f>
        <v>9'D x 12'W</v>
      </c>
      <c r="G355" s="8"/>
      <c r="H355" s="8" t="str">
        <f>VLOOKUP(A355,Furniture_Catalog[],7,0)</f>
        <v>10 Years</v>
      </c>
    </row>
    <row r="356" spans="1:8" s="7" customFormat="1" ht="16.149999999999999" customHeight="1" x14ac:dyDescent="0.35">
      <c r="A356" s="8"/>
      <c r="B356" s="9"/>
      <c r="C356" s="8"/>
      <c r="D356" s="8"/>
      <c r="E356" s="8"/>
      <c r="F356" s="8"/>
      <c r="G356" s="8"/>
      <c r="H356" s="8"/>
    </row>
    <row r="357" spans="1:8" s="7" customFormat="1" ht="16.149999999999999" customHeight="1" x14ac:dyDescent="0.35">
      <c r="A357" s="45" t="s">
        <v>314</v>
      </c>
      <c r="B357" s="45"/>
      <c r="C357" s="45"/>
      <c r="D357" s="45"/>
      <c r="E357" s="45"/>
      <c r="F357" s="45"/>
      <c r="G357" s="45"/>
      <c r="H357" s="45"/>
    </row>
    <row r="358" spans="1:8" s="7" customFormat="1" ht="16.149999999999999" customHeight="1" x14ac:dyDescent="0.35">
      <c r="A358" s="8" t="s">
        <v>187</v>
      </c>
      <c r="B358" s="9">
        <v>1</v>
      </c>
      <c r="C358" s="8" t="str">
        <f>VLOOKUP(A358,Furniture_Catalog[],2,0)</f>
        <v>Task Chair</v>
      </c>
      <c r="D358" s="8" t="str">
        <f>VLOOKUP(A358,Furniture_Catalog[],3,0)</f>
        <v>Allsteel</v>
      </c>
      <c r="E358" s="8" t="str">
        <f>VLOOKUP(A358,Furniture_Catalog[],4,0)</f>
        <v>Evo Task Mesh High Back Chair</v>
      </c>
      <c r="F358" s="8" t="str">
        <f>VLOOKUP(A358,Furniture_Catalog[],5,0)</f>
        <v>N/A</v>
      </c>
      <c r="G358" s="8" t="str">
        <f>VLOOKUP(A358,Furniture_Catalog[],6,0)</f>
        <v>Options as selected for site. Finishes to match across site.</v>
      </c>
      <c r="H358" s="8" t="str">
        <f>VLOOKUP(A358,Furniture_Catalog[],7,0)</f>
        <v>12 Years</v>
      </c>
    </row>
    <row r="359" spans="1:8" s="7" customFormat="1" ht="16.149999999999999" customHeight="1" x14ac:dyDescent="0.35">
      <c r="A359" s="8" t="s">
        <v>188</v>
      </c>
      <c r="B359" s="9">
        <v>25</v>
      </c>
      <c r="C359" s="8" t="str">
        <f>VLOOKUP(A359,Furniture_Catalog[],2,0)</f>
        <v>Student Chair</v>
      </c>
      <c r="D359" s="8" t="str">
        <f>VLOOKUP(A359,Furniture_Catalog[],3,0)</f>
        <v>Fleetwood</v>
      </c>
      <c r="E359" s="8" t="str">
        <f>VLOOKUP(A359,Furniture_Catalog[],4,0)</f>
        <v>E! Seating</v>
      </c>
      <c r="F359" s="8" t="str">
        <f>VLOOKUP(A359,Furniture_Catalog[],5,0)</f>
        <v>Varies by grade.</v>
      </c>
      <c r="G359" s="8" t="str">
        <f>VLOOKUP(A359,Furniture_Catalog[],6,0)</f>
        <v>Verify final chair size with Owner.</v>
      </c>
      <c r="H359" s="8" t="str">
        <f>VLOOKUP(A359,Furniture_Catalog[],7,0)</f>
        <v>Limited Lifetime</v>
      </c>
    </row>
    <row r="360" spans="1:8" s="7" customFormat="1" ht="16.149999999999999" customHeight="1" x14ac:dyDescent="0.35">
      <c r="A360" s="8" t="s">
        <v>37</v>
      </c>
      <c r="B360" s="9">
        <v>4</v>
      </c>
      <c r="C360" s="8" t="str">
        <f>VLOOKUP(A360,Furniture_Catalog[],2,0)</f>
        <v>Rocker Seat</v>
      </c>
      <c r="D360" s="8" t="str">
        <f>VLOOKUP(A360,Furniture_Catalog[],3,0)</f>
        <v>VS America</v>
      </c>
      <c r="E360" s="8" t="str">
        <f>VLOOKUP(A360,Furniture_Catalog[],4,0)</f>
        <v>Hokki+ Wobble Stool</v>
      </c>
      <c r="F360" s="8" t="str">
        <f>VLOOKUP(A360,Furniture_Catalog[],5,0)</f>
        <v>N/A</v>
      </c>
      <c r="G360" s="8"/>
      <c r="H360" s="8" t="str">
        <f>VLOOKUP(A360,Furniture_Catalog[],7,0)</f>
        <v>10 Years</v>
      </c>
    </row>
    <row r="361" spans="1:8" s="7" customFormat="1" ht="16.149999999999999" customHeight="1" x14ac:dyDescent="0.35">
      <c r="A361" s="8" t="s">
        <v>171</v>
      </c>
      <c r="B361" s="9">
        <v>8</v>
      </c>
      <c r="C361" s="8" t="str">
        <f>VLOOKUP(A361,Furniture_Catalog[],2,0)</f>
        <v>Seat Module</v>
      </c>
      <c r="D361" s="8" t="str">
        <f>VLOOKUP(A361,Furniture_Catalog[],3,0)</f>
        <v>Muzo</v>
      </c>
      <c r="E361" s="8" t="str">
        <f>VLOOKUP(A361,Furniture_Catalog[],4,0)</f>
        <v>XBrick</v>
      </c>
      <c r="F361" s="8" t="str">
        <f>VLOOKUP(A361,Furniture_Catalog[],5,0)</f>
        <v>19.75"W x 13.25"D x 9.85"H</v>
      </c>
      <c r="G361" s="8"/>
      <c r="H361" s="8" t="str">
        <f>VLOOKUP(A361,Furniture_Catalog[],7,0)</f>
        <v>10 Years</v>
      </c>
    </row>
    <row r="362" spans="1:8" s="7" customFormat="1" ht="16.149999999999999" customHeight="1" x14ac:dyDescent="0.35">
      <c r="A362" s="8" t="s">
        <v>84</v>
      </c>
      <c r="B362" s="9">
        <v>1</v>
      </c>
      <c r="C362" s="8" t="str">
        <f>VLOOKUP(A362,Furniture_Catalog[],2,0)</f>
        <v>Activity Table</v>
      </c>
      <c r="D362" s="8" t="str">
        <f>VLOOKUP(A362,Furniture_Catalog[],3,0)</f>
        <v>Smith System</v>
      </c>
      <c r="E362" s="8" t="str">
        <f>VLOOKUP(A362,Furniture_Catalog[],4,0)</f>
        <v>Elemental Half Moon Table</v>
      </c>
      <c r="F362" s="8" t="str">
        <f>VLOOKUP(A362,Furniture_Catalog[],5,0)</f>
        <v>36"D x 72"W</v>
      </c>
      <c r="G362" s="8"/>
      <c r="H362" s="8" t="str">
        <f>VLOOKUP(A362,Furniture_Catalog[],7,0)</f>
        <v>12 Years; Lifetime on metal frames</v>
      </c>
    </row>
    <row r="363" spans="1:8" s="7" customFormat="1" ht="16.149999999999999" customHeight="1" x14ac:dyDescent="0.35">
      <c r="A363" s="8" t="s">
        <v>47</v>
      </c>
      <c r="B363" s="9">
        <v>1</v>
      </c>
      <c r="C363" s="8" t="str">
        <f>VLOOKUP(A363,Furniture_Catalog[],2,0)</f>
        <v>Height Adjustable Table</v>
      </c>
      <c r="D363" s="8" t="str">
        <f>VLOOKUP(A363,Furniture_Catalog[],3,0)</f>
        <v>Workrite</v>
      </c>
      <c r="E363" s="8" t="str">
        <f>VLOOKUP(A363,Furniture_Catalog[],4,0)</f>
        <v>Sierra HX 2 Leg</v>
      </c>
      <c r="F363" s="8" t="str">
        <f>VLOOKUP(A363,Furniture_Catalog[],5,0)</f>
        <v>60"W x 30"D</v>
      </c>
      <c r="G363" s="8" t="str">
        <f>VLOOKUP(A363,Furniture_Catalog[],6,0)</f>
        <v>Top to match student desks.</v>
      </c>
      <c r="H363" s="8" t="str">
        <f>VLOOKUP(A363,Furniture_Catalog[],7,0)</f>
        <v>Limited Lifetime</v>
      </c>
    </row>
    <row r="364" spans="1:8" s="7" customFormat="1" ht="16.149999999999999" customHeight="1" x14ac:dyDescent="0.35">
      <c r="A364" s="8" t="s">
        <v>190</v>
      </c>
      <c r="B364" s="9">
        <v>24</v>
      </c>
      <c r="C364" s="8" t="str">
        <f>VLOOKUP(A364,Furniture_Catalog[],2,0)</f>
        <v>Student Desk</v>
      </c>
      <c r="D364" s="8" t="str">
        <f>VLOOKUP(A364,Furniture_Catalog[],3,0)</f>
        <v>Artcobell</v>
      </c>
      <c r="E364" s="8" t="str">
        <f>VLOOKUP(A364,Furniture_Catalog[],4,0)</f>
        <v>Rectangle Desk</v>
      </c>
      <c r="F364" s="8" t="str">
        <f>VLOOKUP(A364,Furniture_Catalog[],5,0)</f>
        <v>20"D x 26"W x 28 1/4-42"H</v>
      </c>
      <c r="G364" s="8" t="str">
        <f>VLOOKUP(A364,Furniture_Catalog[],6,0)</f>
        <v>Provide full metal tray.</v>
      </c>
      <c r="H364" s="8" t="str">
        <f>VLOOKUP(A364,Furniture_Catalog[],7,0)</f>
        <v>12 Years</v>
      </c>
    </row>
    <row r="365" spans="1:8" s="7" customFormat="1" ht="16.149999999999999" customHeight="1" x14ac:dyDescent="0.35">
      <c r="A365" s="8" t="s">
        <v>191</v>
      </c>
      <c r="B365" s="9">
        <v>1</v>
      </c>
      <c r="C365" s="8" t="str">
        <f>VLOOKUP(A365,Furniture_Catalog[],2,0)</f>
        <v>Lectern</v>
      </c>
      <c r="D365" s="8" t="str">
        <f>VLOOKUP(A365,Furniture_Catalog[],3,0)</f>
        <v>Haskell Education</v>
      </c>
      <c r="E365" s="8" t="str">
        <f>VLOOKUP(A365,Furniture_Catalog[],4,0)</f>
        <v>Fuzion Teacher's Lectern</v>
      </c>
      <c r="F365" s="8" t="str">
        <f>VLOOKUP(A365,Furniture_Catalog[],5,0)</f>
        <v>22"D x 26"W x 28 1/4-42"H</v>
      </c>
      <c r="G365" s="8"/>
      <c r="H365" s="8" t="str">
        <f>VLOOKUP(A365,Furniture_Catalog[],7,0)</f>
        <v>20 Years</v>
      </c>
    </row>
    <row r="366" spans="1:8" s="7" customFormat="1" ht="16.149999999999999" customHeight="1" x14ac:dyDescent="0.35">
      <c r="A366" s="8" t="s">
        <v>193</v>
      </c>
      <c r="B366" s="9">
        <v>1</v>
      </c>
      <c r="C366" s="8" t="str">
        <f>VLOOKUP(A366,Furniture_Catalog[],2,0)</f>
        <v>Mobile Pedestal Storage</v>
      </c>
      <c r="D366" s="8" t="str">
        <f>VLOOKUP(A366,Furniture_Catalog[],3,0)</f>
        <v>HON</v>
      </c>
      <c r="E366" s="8" t="str">
        <f>VLOOKUP(A366,Furniture_Catalog[],4,0)</f>
        <v>Mobile Box/File Pedestal</v>
      </c>
      <c r="F366" s="8" t="str">
        <f>VLOOKUP(A366,Furniture_Catalog[],5,0)</f>
        <v>15"W x 22 7/8"D x 22"H</v>
      </c>
      <c r="G366" s="8" t="str">
        <f>VLOOKUP(A366,Furniture_Catalog[],6,0)</f>
        <v>With cushion top.</v>
      </c>
      <c r="H366" s="8" t="str">
        <f>VLOOKUP(A366,Furniture_Catalog[],7,0)</f>
        <v>Lifetime</v>
      </c>
    </row>
    <row r="367" spans="1:8" s="7" customFormat="1" ht="16.149999999999999" customHeight="1" x14ac:dyDescent="0.35">
      <c r="A367" s="8" t="s">
        <v>140</v>
      </c>
      <c r="B367" s="9">
        <v>1</v>
      </c>
      <c r="C367" s="8" t="str">
        <f>VLOOKUP(A367,Furniture_Catalog[],2,0)</f>
        <v>Classroom Storage</v>
      </c>
      <c r="D367" s="8" t="str">
        <f>VLOOKUP(A367,Furniture_Catalog[],3,0)</f>
        <v>Smith System</v>
      </c>
      <c r="E367" s="8" t="str">
        <f>VLOOKUP(A367,Furniture_Catalog[],4,0)</f>
        <v>Cascade Mega-Tower (36 Totes)</v>
      </c>
      <c r="F367" s="8" t="str">
        <f>VLOOKUP(A367,Furniture_Catalog[],5,0)</f>
        <v>19"D x 43"W x 61 3/8"H</v>
      </c>
      <c r="G367" s="8" t="str">
        <f>VLOOKUP(A367,Furniture_Catalog[],6,0)</f>
        <v>Provide 3" totes and markerboard back.</v>
      </c>
      <c r="H367" s="8" t="str">
        <f>VLOOKUP(A367,Furniture_Catalog[],7,0)</f>
        <v>Lifetime</v>
      </c>
    </row>
    <row r="368" spans="1:8" s="7" customFormat="1" ht="16.149999999999999" customHeight="1" x14ac:dyDescent="0.35">
      <c r="A368" s="8" t="s">
        <v>198</v>
      </c>
      <c r="B368" s="9">
        <v>1</v>
      </c>
      <c r="C368" s="8" t="str">
        <f>VLOOKUP(A368,Furniture_Catalog[],2,0)</f>
        <v>Rug</v>
      </c>
      <c r="D368" s="8" t="str">
        <f>VLOOKUP(A368,Furniture_Catalog[],3,0)</f>
        <v>Lakeshore</v>
      </c>
      <c r="E368" s="8" t="str">
        <f>VLOOKUP(A368,Furniture_Catalog[],4,0)</f>
        <v>Calming Colors A Place For Everyone Carpets</v>
      </c>
      <c r="F368" s="8" t="str">
        <f>VLOOKUP(A368,Furniture_Catalog[],5,0)</f>
        <v>9'D x 12'W</v>
      </c>
      <c r="G368" s="8"/>
      <c r="H368" s="8" t="str">
        <f>VLOOKUP(A368,Furniture_Catalog[],7,0)</f>
        <v>10 Years</v>
      </c>
    </row>
    <row r="369" spans="1:8" s="7" customFormat="1" ht="16.149999999999999" customHeight="1" x14ac:dyDescent="0.35">
      <c r="A369" s="8"/>
      <c r="B369" s="9"/>
      <c r="C369" s="8"/>
      <c r="D369" s="8"/>
      <c r="E369" s="8"/>
      <c r="F369" s="8"/>
      <c r="G369" s="8"/>
      <c r="H369" s="8"/>
    </row>
    <row r="370" spans="1:8" s="7" customFormat="1" ht="16.149999999999999" customHeight="1" x14ac:dyDescent="0.35">
      <c r="A370" s="45" t="s">
        <v>315</v>
      </c>
      <c r="B370" s="45"/>
      <c r="C370" s="45"/>
      <c r="D370" s="45"/>
      <c r="E370" s="45"/>
      <c r="F370" s="45"/>
      <c r="G370" s="45"/>
      <c r="H370" s="45"/>
    </row>
    <row r="371" spans="1:8" s="7" customFormat="1" ht="16.149999999999999" customHeight="1" x14ac:dyDescent="0.35">
      <c r="A371" s="8" t="s">
        <v>187</v>
      </c>
      <c r="B371" s="9">
        <v>1</v>
      </c>
      <c r="C371" s="8" t="str">
        <f>VLOOKUP(A371,Furniture_Catalog[],2,0)</f>
        <v>Task Chair</v>
      </c>
      <c r="D371" s="8" t="str">
        <f>VLOOKUP(A371,Furniture_Catalog[],3,0)</f>
        <v>Allsteel</v>
      </c>
      <c r="E371" s="8" t="str">
        <f>VLOOKUP(A371,Furniture_Catalog[],4,0)</f>
        <v>Evo Task Mesh High Back Chair</v>
      </c>
      <c r="F371" s="8" t="str">
        <f>VLOOKUP(A371,Furniture_Catalog[],5,0)</f>
        <v>N/A</v>
      </c>
      <c r="G371" s="8" t="str">
        <f>VLOOKUP(A371,Furniture_Catalog[],6,0)</f>
        <v>Options as selected for site. Finishes to match across site.</v>
      </c>
      <c r="H371" s="8" t="str">
        <f>VLOOKUP(A371,Furniture_Catalog[],7,0)</f>
        <v>12 Years</v>
      </c>
    </row>
    <row r="372" spans="1:8" s="7" customFormat="1" ht="16.149999999999999" customHeight="1" x14ac:dyDescent="0.35">
      <c r="A372" s="8" t="s">
        <v>188</v>
      </c>
      <c r="B372" s="9">
        <v>25</v>
      </c>
      <c r="C372" s="8" t="str">
        <f>VLOOKUP(A372,Furniture_Catalog[],2,0)</f>
        <v>Student Chair</v>
      </c>
      <c r="D372" s="8" t="str">
        <f>VLOOKUP(A372,Furniture_Catalog[],3,0)</f>
        <v>Fleetwood</v>
      </c>
      <c r="E372" s="8" t="str">
        <f>VLOOKUP(A372,Furniture_Catalog[],4,0)</f>
        <v>E! Seating</v>
      </c>
      <c r="F372" s="8" t="str">
        <f>VLOOKUP(A372,Furniture_Catalog[],5,0)</f>
        <v>Varies by grade.</v>
      </c>
      <c r="G372" s="8" t="str">
        <f>VLOOKUP(A372,Furniture_Catalog[],6,0)</f>
        <v>Verify final chair size with Owner.</v>
      </c>
      <c r="H372" s="8" t="str">
        <f>VLOOKUP(A372,Furniture_Catalog[],7,0)</f>
        <v>Limited Lifetime</v>
      </c>
    </row>
    <row r="373" spans="1:8" s="7" customFormat="1" ht="16.149999999999999" customHeight="1" x14ac:dyDescent="0.35">
      <c r="A373" s="8" t="s">
        <v>37</v>
      </c>
      <c r="B373" s="9">
        <v>4</v>
      </c>
      <c r="C373" s="8" t="str">
        <f>VLOOKUP(A373,Furniture_Catalog[],2,0)</f>
        <v>Rocker Seat</v>
      </c>
      <c r="D373" s="8" t="str">
        <f>VLOOKUP(A373,Furniture_Catalog[],3,0)</f>
        <v>VS America</v>
      </c>
      <c r="E373" s="8" t="str">
        <f>VLOOKUP(A373,Furniture_Catalog[],4,0)</f>
        <v>Hokki+ Wobble Stool</v>
      </c>
      <c r="F373" s="8" t="str">
        <f>VLOOKUP(A373,Furniture_Catalog[],5,0)</f>
        <v>N/A</v>
      </c>
      <c r="G373" s="8"/>
      <c r="H373" s="8" t="str">
        <f>VLOOKUP(A373,Furniture_Catalog[],7,0)</f>
        <v>10 Years</v>
      </c>
    </row>
    <row r="374" spans="1:8" s="7" customFormat="1" ht="16.149999999999999" customHeight="1" x14ac:dyDescent="0.35">
      <c r="A374" s="8" t="s">
        <v>171</v>
      </c>
      <c r="B374" s="9">
        <v>8</v>
      </c>
      <c r="C374" s="8" t="str">
        <f>VLOOKUP(A374,Furniture_Catalog[],2,0)</f>
        <v>Seat Module</v>
      </c>
      <c r="D374" s="8" t="str">
        <f>VLOOKUP(A374,Furniture_Catalog[],3,0)</f>
        <v>Muzo</v>
      </c>
      <c r="E374" s="8" t="str">
        <f>VLOOKUP(A374,Furniture_Catalog[],4,0)</f>
        <v>XBrick</v>
      </c>
      <c r="F374" s="8" t="str">
        <f>VLOOKUP(A374,Furniture_Catalog[],5,0)</f>
        <v>19.75"W x 13.25"D x 9.85"H</v>
      </c>
      <c r="G374" s="8"/>
      <c r="H374" s="8" t="str">
        <f>VLOOKUP(A374,Furniture_Catalog[],7,0)</f>
        <v>10 Years</v>
      </c>
    </row>
    <row r="375" spans="1:8" s="7" customFormat="1" ht="16.149999999999999" customHeight="1" x14ac:dyDescent="0.35">
      <c r="A375" s="8" t="s">
        <v>84</v>
      </c>
      <c r="B375" s="9">
        <v>1</v>
      </c>
      <c r="C375" s="8" t="str">
        <f>VLOOKUP(A375,Furniture_Catalog[],2,0)</f>
        <v>Activity Table</v>
      </c>
      <c r="D375" s="8" t="str">
        <f>VLOOKUP(A375,Furniture_Catalog[],3,0)</f>
        <v>Smith System</v>
      </c>
      <c r="E375" s="8" t="str">
        <f>VLOOKUP(A375,Furniture_Catalog[],4,0)</f>
        <v>Elemental Half Moon Table</v>
      </c>
      <c r="F375" s="8" t="str">
        <f>VLOOKUP(A375,Furniture_Catalog[],5,0)</f>
        <v>36"D x 72"W</v>
      </c>
      <c r="G375" s="8"/>
      <c r="H375" s="8" t="str">
        <f>VLOOKUP(A375,Furniture_Catalog[],7,0)</f>
        <v>12 Years; Lifetime on metal frames</v>
      </c>
    </row>
    <row r="376" spans="1:8" s="7" customFormat="1" ht="16.149999999999999" customHeight="1" x14ac:dyDescent="0.35">
      <c r="A376" s="8" t="s">
        <v>47</v>
      </c>
      <c r="B376" s="9">
        <v>1</v>
      </c>
      <c r="C376" s="8" t="str">
        <f>VLOOKUP(A376,Furniture_Catalog[],2,0)</f>
        <v>Height Adjustable Table</v>
      </c>
      <c r="D376" s="8" t="str">
        <f>VLOOKUP(A376,Furniture_Catalog[],3,0)</f>
        <v>Workrite</v>
      </c>
      <c r="E376" s="8" t="str">
        <f>VLOOKUP(A376,Furniture_Catalog[],4,0)</f>
        <v>Sierra HX 2 Leg</v>
      </c>
      <c r="F376" s="8" t="str">
        <f>VLOOKUP(A376,Furniture_Catalog[],5,0)</f>
        <v>60"W x 30"D</v>
      </c>
      <c r="G376" s="8" t="str">
        <f>VLOOKUP(A376,Furniture_Catalog[],6,0)</f>
        <v>Top to match student desks.</v>
      </c>
      <c r="H376" s="8" t="str">
        <f>VLOOKUP(A376,Furniture_Catalog[],7,0)</f>
        <v>Limited Lifetime</v>
      </c>
    </row>
    <row r="377" spans="1:8" s="7" customFormat="1" ht="16.149999999999999" customHeight="1" x14ac:dyDescent="0.35">
      <c r="A377" s="8" t="s">
        <v>190</v>
      </c>
      <c r="B377" s="9">
        <v>24</v>
      </c>
      <c r="C377" s="8" t="str">
        <f>VLOOKUP(A377,Furniture_Catalog[],2,0)</f>
        <v>Student Desk</v>
      </c>
      <c r="D377" s="8" t="str">
        <f>VLOOKUP(A377,Furniture_Catalog[],3,0)</f>
        <v>Artcobell</v>
      </c>
      <c r="E377" s="8" t="str">
        <f>VLOOKUP(A377,Furniture_Catalog[],4,0)</f>
        <v>Rectangle Desk</v>
      </c>
      <c r="F377" s="8" t="str">
        <f>VLOOKUP(A377,Furniture_Catalog[],5,0)</f>
        <v>20"D x 26"W x 28 1/4-42"H</v>
      </c>
      <c r="G377" s="8" t="str">
        <f>VLOOKUP(A377,Furniture_Catalog[],6,0)</f>
        <v>Provide full metal tray.</v>
      </c>
      <c r="H377" s="8" t="str">
        <f>VLOOKUP(A377,Furniture_Catalog[],7,0)</f>
        <v>12 Years</v>
      </c>
    </row>
    <row r="378" spans="1:8" s="7" customFormat="1" ht="16.149999999999999" customHeight="1" x14ac:dyDescent="0.35">
      <c r="A378" s="8" t="s">
        <v>191</v>
      </c>
      <c r="B378" s="9">
        <v>1</v>
      </c>
      <c r="C378" s="8" t="str">
        <f>VLOOKUP(A378,Furniture_Catalog[],2,0)</f>
        <v>Lectern</v>
      </c>
      <c r="D378" s="8" t="str">
        <f>VLOOKUP(A378,Furniture_Catalog[],3,0)</f>
        <v>Haskell Education</v>
      </c>
      <c r="E378" s="8" t="str">
        <f>VLOOKUP(A378,Furniture_Catalog[],4,0)</f>
        <v>Fuzion Teacher's Lectern</v>
      </c>
      <c r="F378" s="8" t="str">
        <f>VLOOKUP(A378,Furniture_Catalog[],5,0)</f>
        <v>22"D x 26"W x 28 1/4-42"H</v>
      </c>
      <c r="G378" s="8"/>
      <c r="H378" s="8" t="str">
        <f>VLOOKUP(A378,Furniture_Catalog[],7,0)</f>
        <v>20 Years</v>
      </c>
    </row>
    <row r="379" spans="1:8" s="7" customFormat="1" ht="16.149999999999999" customHeight="1" x14ac:dyDescent="0.35">
      <c r="A379" s="8" t="s">
        <v>193</v>
      </c>
      <c r="B379" s="9">
        <v>1</v>
      </c>
      <c r="C379" s="8" t="str">
        <f>VLOOKUP(A379,Furniture_Catalog[],2,0)</f>
        <v>Mobile Pedestal Storage</v>
      </c>
      <c r="D379" s="8" t="str">
        <f>VLOOKUP(A379,Furniture_Catalog[],3,0)</f>
        <v>HON</v>
      </c>
      <c r="E379" s="8" t="str">
        <f>VLOOKUP(A379,Furniture_Catalog[],4,0)</f>
        <v>Mobile Box/File Pedestal</v>
      </c>
      <c r="F379" s="8" t="str">
        <f>VLOOKUP(A379,Furniture_Catalog[],5,0)</f>
        <v>15"W x 22 7/8"D x 22"H</v>
      </c>
      <c r="G379" s="8" t="str">
        <f>VLOOKUP(A379,Furniture_Catalog[],6,0)</f>
        <v>With cushion top.</v>
      </c>
      <c r="H379" s="8" t="str">
        <f>VLOOKUP(A379,Furniture_Catalog[],7,0)</f>
        <v>Lifetime</v>
      </c>
    </row>
    <row r="380" spans="1:8" s="7" customFormat="1" ht="16.149999999999999" customHeight="1" x14ac:dyDescent="0.35">
      <c r="A380" s="8" t="s">
        <v>140</v>
      </c>
      <c r="B380" s="9">
        <v>1</v>
      </c>
      <c r="C380" s="8" t="str">
        <f>VLOOKUP(A380,Furniture_Catalog[],2,0)</f>
        <v>Classroom Storage</v>
      </c>
      <c r="D380" s="8" t="str">
        <f>VLOOKUP(A380,Furniture_Catalog[],3,0)</f>
        <v>Smith System</v>
      </c>
      <c r="E380" s="8" t="str">
        <f>VLOOKUP(A380,Furniture_Catalog[],4,0)</f>
        <v>Cascade Mega-Tower (36 Totes)</v>
      </c>
      <c r="F380" s="8" t="str">
        <f>VLOOKUP(A380,Furniture_Catalog[],5,0)</f>
        <v>19"D x 43"W x 61 3/8"H</v>
      </c>
      <c r="G380" s="8" t="str">
        <f>VLOOKUP(A380,Furniture_Catalog[],6,0)</f>
        <v>Provide 3" totes and markerboard back.</v>
      </c>
      <c r="H380" s="8" t="str">
        <f>VLOOKUP(A380,Furniture_Catalog[],7,0)</f>
        <v>Lifetime</v>
      </c>
    </row>
    <row r="381" spans="1:8" s="7" customFormat="1" ht="16.149999999999999" customHeight="1" x14ac:dyDescent="0.35">
      <c r="A381" s="8"/>
      <c r="B381" s="9"/>
      <c r="C381" s="8"/>
      <c r="D381" s="8"/>
      <c r="E381" s="8"/>
      <c r="F381" s="8"/>
      <c r="G381" s="8"/>
      <c r="H381" s="8"/>
    </row>
    <row r="382" spans="1:8" s="7" customFormat="1" ht="16.149999999999999" customHeight="1" x14ac:dyDescent="0.35">
      <c r="A382" s="45" t="s">
        <v>316</v>
      </c>
      <c r="B382" s="45"/>
      <c r="C382" s="45"/>
      <c r="D382" s="45"/>
      <c r="E382" s="45"/>
      <c r="F382" s="45"/>
      <c r="G382" s="45"/>
      <c r="H382" s="45"/>
    </row>
    <row r="383" spans="1:8" s="7" customFormat="1" ht="16.149999999999999" customHeight="1" x14ac:dyDescent="0.35">
      <c r="A383" s="8" t="s">
        <v>187</v>
      </c>
      <c r="B383" s="9">
        <v>1</v>
      </c>
      <c r="C383" s="8" t="str">
        <f>VLOOKUP(A383,Furniture_Catalog[],2,0)</f>
        <v>Task Chair</v>
      </c>
      <c r="D383" s="8" t="str">
        <f>VLOOKUP(A383,Furniture_Catalog[],3,0)</f>
        <v>Allsteel</v>
      </c>
      <c r="E383" s="8" t="str">
        <f>VLOOKUP(A383,Furniture_Catalog[],4,0)</f>
        <v>Evo Task Mesh High Back Chair</v>
      </c>
      <c r="F383" s="8" t="str">
        <f>VLOOKUP(A383,Furniture_Catalog[],5,0)</f>
        <v>N/A</v>
      </c>
      <c r="G383" s="8" t="str">
        <f>VLOOKUP(A383,Furniture_Catalog[],6,0)</f>
        <v>Options as selected for site. Finishes to match across site.</v>
      </c>
      <c r="H383" s="8" t="str">
        <f>VLOOKUP(A383,Furniture_Catalog[],7,0)</f>
        <v>12 Years</v>
      </c>
    </row>
    <row r="384" spans="1:8" s="7" customFormat="1" ht="16.149999999999999" customHeight="1" x14ac:dyDescent="0.35">
      <c r="A384" s="8" t="s">
        <v>188</v>
      </c>
      <c r="B384" s="9">
        <v>25</v>
      </c>
      <c r="C384" s="8" t="str">
        <f>VLOOKUP(A384,Furniture_Catalog[],2,0)</f>
        <v>Student Chair</v>
      </c>
      <c r="D384" s="8" t="str">
        <f>VLOOKUP(A384,Furniture_Catalog[],3,0)</f>
        <v>Fleetwood</v>
      </c>
      <c r="E384" s="8" t="str">
        <f>VLOOKUP(A384,Furniture_Catalog[],4,0)</f>
        <v>E! Seating</v>
      </c>
      <c r="F384" s="8" t="str">
        <f>VLOOKUP(A384,Furniture_Catalog[],5,0)</f>
        <v>Varies by grade.</v>
      </c>
      <c r="G384" s="8" t="str">
        <f>VLOOKUP(A384,Furniture_Catalog[],6,0)</f>
        <v>Verify final chair size with Owner.</v>
      </c>
      <c r="H384" s="8" t="str">
        <f>VLOOKUP(A384,Furniture_Catalog[],7,0)</f>
        <v>Limited Lifetime</v>
      </c>
    </row>
    <row r="385" spans="1:8" s="7" customFormat="1" ht="16.149999999999999" customHeight="1" x14ac:dyDescent="0.35">
      <c r="A385" s="8" t="s">
        <v>37</v>
      </c>
      <c r="B385" s="9">
        <v>4</v>
      </c>
      <c r="C385" s="8" t="str">
        <f>VLOOKUP(A385,Furniture_Catalog[],2,0)</f>
        <v>Rocker Seat</v>
      </c>
      <c r="D385" s="8" t="str">
        <f>VLOOKUP(A385,Furniture_Catalog[],3,0)</f>
        <v>VS America</v>
      </c>
      <c r="E385" s="8" t="str">
        <f>VLOOKUP(A385,Furniture_Catalog[],4,0)</f>
        <v>Hokki+ Wobble Stool</v>
      </c>
      <c r="F385" s="8" t="str">
        <f>VLOOKUP(A385,Furniture_Catalog[],5,0)</f>
        <v>N/A</v>
      </c>
      <c r="G385" s="8"/>
      <c r="H385" s="8" t="str">
        <f>VLOOKUP(A385,Furniture_Catalog[],7,0)</f>
        <v>10 Years</v>
      </c>
    </row>
    <row r="386" spans="1:8" s="7" customFormat="1" ht="16.149999999999999" customHeight="1" x14ac:dyDescent="0.35">
      <c r="A386" s="8" t="s">
        <v>171</v>
      </c>
      <c r="B386" s="9">
        <v>8</v>
      </c>
      <c r="C386" s="8" t="str">
        <f>VLOOKUP(A386,Furniture_Catalog[],2,0)</f>
        <v>Seat Module</v>
      </c>
      <c r="D386" s="8" t="str">
        <f>VLOOKUP(A386,Furniture_Catalog[],3,0)</f>
        <v>Muzo</v>
      </c>
      <c r="E386" s="8" t="str">
        <f>VLOOKUP(A386,Furniture_Catalog[],4,0)</f>
        <v>XBrick</v>
      </c>
      <c r="F386" s="8" t="str">
        <f>VLOOKUP(A386,Furniture_Catalog[],5,0)</f>
        <v>19.75"W x 13.25"D x 9.85"H</v>
      </c>
      <c r="G386" s="8"/>
      <c r="H386" s="8" t="str">
        <f>VLOOKUP(A386,Furniture_Catalog[],7,0)</f>
        <v>10 Years</v>
      </c>
    </row>
    <row r="387" spans="1:8" s="7" customFormat="1" ht="16.149999999999999" customHeight="1" x14ac:dyDescent="0.35">
      <c r="A387" s="8" t="s">
        <v>84</v>
      </c>
      <c r="B387" s="9">
        <v>1</v>
      </c>
      <c r="C387" s="8" t="str">
        <f>VLOOKUP(A387,Furniture_Catalog[],2,0)</f>
        <v>Activity Table</v>
      </c>
      <c r="D387" s="8" t="str">
        <f>VLOOKUP(A387,Furniture_Catalog[],3,0)</f>
        <v>Smith System</v>
      </c>
      <c r="E387" s="8" t="str">
        <f>VLOOKUP(A387,Furniture_Catalog[],4,0)</f>
        <v>Elemental Half Moon Table</v>
      </c>
      <c r="F387" s="8" t="str">
        <f>VLOOKUP(A387,Furniture_Catalog[],5,0)</f>
        <v>36"D x 72"W</v>
      </c>
      <c r="G387" s="8"/>
      <c r="H387" s="8" t="str">
        <f>VLOOKUP(A387,Furniture_Catalog[],7,0)</f>
        <v>12 Years; Lifetime on metal frames</v>
      </c>
    </row>
    <row r="388" spans="1:8" s="7" customFormat="1" ht="16.149999999999999" customHeight="1" x14ac:dyDescent="0.35">
      <c r="A388" s="8" t="s">
        <v>47</v>
      </c>
      <c r="B388" s="9">
        <v>1</v>
      </c>
      <c r="C388" s="8" t="str">
        <f>VLOOKUP(A388,Furniture_Catalog[],2,0)</f>
        <v>Height Adjustable Table</v>
      </c>
      <c r="D388" s="8" t="str">
        <f>VLOOKUP(A388,Furniture_Catalog[],3,0)</f>
        <v>Workrite</v>
      </c>
      <c r="E388" s="8" t="str">
        <f>VLOOKUP(A388,Furniture_Catalog[],4,0)</f>
        <v>Sierra HX 2 Leg</v>
      </c>
      <c r="F388" s="8" t="str">
        <f>VLOOKUP(A388,Furniture_Catalog[],5,0)</f>
        <v>60"W x 30"D</v>
      </c>
      <c r="G388" s="8" t="str">
        <f>VLOOKUP(A388,Furniture_Catalog[],6,0)</f>
        <v>Top to match student desks.</v>
      </c>
      <c r="H388" s="8" t="str">
        <f>VLOOKUP(A388,Furniture_Catalog[],7,0)</f>
        <v>Limited Lifetime</v>
      </c>
    </row>
    <row r="389" spans="1:8" s="7" customFormat="1" ht="16.149999999999999" customHeight="1" x14ac:dyDescent="0.35">
      <c r="A389" s="8" t="s">
        <v>190</v>
      </c>
      <c r="B389" s="9">
        <v>24</v>
      </c>
      <c r="C389" s="8" t="str">
        <f>VLOOKUP(A389,Furniture_Catalog[],2,0)</f>
        <v>Student Desk</v>
      </c>
      <c r="D389" s="8" t="str">
        <f>VLOOKUP(A389,Furniture_Catalog[],3,0)</f>
        <v>Artcobell</v>
      </c>
      <c r="E389" s="8" t="str">
        <f>VLOOKUP(A389,Furniture_Catalog[],4,0)</f>
        <v>Rectangle Desk</v>
      </c>
      <c r="F389" s="8" t="str">
        <f>VLOOKUP(A389,Furniture_Catalog[],5,0)</f>
        <v>20"D x 26"W x 28 1/4-42"H</v>
      </c>
      <c r="G389" s="8" t="str">
        <f>VLOOKUP(A389,Furniture_Catalog[],6,0)</f>
        <v>Provide full metal tray.</v>
      </c>
      <c r="H389" s="8" t="str">
        <f>VLOOKUP(A389,Furniture_Catalog[],7,0)</f>
        <v>12 Years</v>
      </c>
    </row>
    <row r="390" spans="1:8" s="7" customFormat="1" ht="16.149999999999999" customHeight="1" x14ac:dyDescent="0.35">
      <c r="A390" s="8" t="s">
        <v>191</v>
      </c>
      <c r="B390" s="9">
        <v>1</v>
      </c>
      <c r="C390" s="8" t="str">
        <f>VLOOKUP(A390,Furniture_Catalog[],2,0)</f>
        <v>Lectern</v>
      </c>
      <c r="D390" s="8" t="str">
        <f>VLOOKUP(A390,Furniture_Catalog[],3,0)</f>
        <v>Haskell Education</v>
      </c>
      <c r="E390" s="8" t="str">
        <f>VLOOKUP(A390,Furniture_Catalog[],4,0)</f>
        <v>Fuzion Teacher's Lectern</v>
      </c>
      <c r="F390" s="8" t="str">
        <f>VLOOKUP(A390,Furniture_Catalog[],5,0)</f>
        <v>22"D x 26"W x 28 1/4-42"H</v>
      </c>
      <c r="G390" s="8"/>
      <c r="H390" s="8" t="str">
        <f>VLOOKUP(A390,Furniture_Catalog[],7,0)</f>
        <v>20 Years</v>
      </c>
    </row>
    <row r="391" spans="1:8" s="7" customFormat="1" ht="16.149999999999999" customHeight="1" x14ac:dyDescent="0.35">
      <c r="A391" s="8" t="s">
        <v>193</v>
      </c>
      <c r="B391" s="9">
        <v>1</v>
      </c>
      <c r="C391" s="8" t="str">
        <f>VLOOKUP(A391,Furniture_Catalog[],2,0)</f>
        <v>Mobile Pedestal Storage</v>
      </c>
      <c r="D391" s="8" t="str">
        <f>VLOOKUP(A391,Furniture_Catalog[],3,0)</f>
        <v>HON</v>
      </c>
      <c r="E391" s="8" t="str">
        <f>VLOOKUP(A391,Furniture_Catalog[],4,0)</f>
        <v>Mobile Box/File Pedestal</v>
      </c>
      <c r="F391" s="8" t="str">
        <f>VLOOKUP(A391,Furniture_Catalog[],5,0)</f>
        <v>15"W x 22 7/8"D x 22"H</v>
      </c>
      <c r="G391" s="8" t="str">
        <f>VLOOKUP(A391,Furniture_Catalog[],6,0)</f>
        <v>With cushion top.</v>
      </c>
      <c r="H391" s="8" t="str">
        <f>VLOOKUP(A391,Furniture_Catalog[],7,0)</f>
        <v>Lifetime</v>
      </c>
    </row>
    <row r="392" spans="1:8" s="7" customFormat="1" ht="16.149999999999999" customHeight="1" x14ac:dyDescent="0.35">
      <c r="A392" s="8" t="s">
        <v>140</v>
      </c>
      <c r="B392" s="9">
        <v>1</v>
      </c>
      <c r="C392" s="8" t="str">
        <f>VLOOKUP(A392,Furniture_Catalog[],2,0)</f>
        <v>Classroom Storage</v>
      </c>
      <c r="D392" s="8" t="str">
        <f>VLOOKUP(A392,Furniture_Catalog[],3,0)</f>
        <v>Smith System</v>
      </c>
      <c r="E392" s="8" t="str">
        <f>VLOOKUP(A392,Furniture_Catalog[],4,0)</f>
        <v>Cascade Mega-Tower (36 Totes)</v>
      </c>
      <c r="F392" s="8" t="str">
        <f>VLOOKUP(A392,Furniture_Catalog[],5,0)</f>
        <v>19"D x 43"W x 61 3/8"H</v>
      </c>
      <c r="G392" s="8" t="str">
        <f>VLOOKUP(A392,Furniture_Catalog[],6,0)</f>
        <v>Provide 3" totes and markerboard back.</v>
      </c>
      <c r="H392" s="8" t="str">
        <f>VLOOKUP(A392,Furniture_Catalog[],7,0)</f>
        <v>Lifetime</v>
      </c>
    </row>
    <row r="393" spans="1:8" s="7" customFormat="1" ht="16.149999999999999" customHeight="1" x14ac:dyDescent="0.35">
      <c r="A393" s="8"/>
      <c r="B393" s="9"/>
      <c r="C393" s="8"/>
      <c r="D393" s="8"/>
      <c r="E393" s="8"/>
      <c r="F393" s="8"/>
      <c r="G393" s="8"/>
      <c r="H393" s="8"/>
    </row>
    <row r="394" spans="1:8" s="7" customFormat="1" ht="16.149999999999999" customHeight="1" x14ac:dyDescent="0.35">
      <c r="A394" s="45" t="s">
        <v>317</v>
      </c>
      <c r="B394" s="45"/>
      <c r="C394" s="45"/>
      <c r="D394" s="45"/>
      <c r="E394" s="45"/>
      <c r="F394" s="45"/>
      <c r="G394" s="45"/>
      <c r="H394" s="45"/>
    </row>
    <row r="395" spans="1:8" s="7" customFormat="1" ht="16.149999999999999" customHeight="1" x14ac:dyDescent="0.35">
      <c r="A395" s="8" t="s">
        <v>187</v>
      </c>
      <c r="B395" s="9">
        <v>1</v>
      </c>
      <c r="C395" s="8" t="str">
        <f>VLOOKUP(A395,Furniture_Catalog[],2,0)</f>
        <v>Task Chair</v>
      </c>
      <c r="D395" s="8" t="str">
        <f>VLOOKUP(A395,Furniture_Catalog[],3,0)</f>
        <v>Allsteel</v>
      </c>
      <c r="E395" s="8" t="str">
        <f>VLOOKUP(A395,Furniture_Catalog[],4,0)</f>
        <v>Evo Task Mesh High Back Chair</v>
      </c>
      <c r="F395" s="8" t="str">
        <f>VLOOKUP(A395,Furniture_Catalog[],5,0)</f>
        <v>N/A</v>
      </c>
      <c r="G395" s="8" t="str">
        <f>VLOOKUP(A395,Furniture_Catalog[],6,0)</f>
        <v>Options as selected for site. Finishes to match across site.</v>
      </c>
      <c r="H395" s="8" t="str">
        <f>VLOOKUP(A395,Furniture_Catalog[],7,0)</f>
        <v>12 Years</v>
      </c>
    </row>
    <row r="396" spans="1:8" s="7" customFormat="1" ht="16.149999999999999" customHeight="1" x14ac:dyDescent="0.35">
      <c r="A396" s="8" t="s">
        <v>188</v>
      </c>
      <c r="B396" s="9">
        <v>34</v>
      </c>
      <c r="C396" s="8" t="str">
        <f>VLOOKUP(A396,Furniture_Catalog[],2,0)</f>
        <v>Student Chair</v>
      </c>
      <c r="D396" s="8" t="str">
        <f>VLOOKUP(A396,Furniture_Catalog[],3,0)</f>
        <v>Fleetwood</v>
      </c>
      <c r="E396" s="8" t="str">
        <f>VLOOKUP(A396,Furniture_Catalog[],4,0)</f>
        <v>E! Seating</v>
      </c>
      <c r="F396" s="8" t="str">
        <f>VLOOKUP(A396,Furniture_Catalog[],5,0)</f>
        <v>Varies by grade.</v>
      </c>
      <c r="G396" s="8" t="str">
        <f>VLOOKUP(A396,Furniture_Catalog[],6,0)</f>
        <v>Verify final chair size with Owner.</v>
      </c>
      <c r="H396" s="8" t="str">
        <f>VLOOKUP(A396,Furniture_Catalog[],7,0)</f>
        <v>Limited Lifetime</v>
      </c>
    </row>
    <row r="397" spans="1:8" s="7" customFormat="1" ht="16.149999999999999" customHeight="1" x14ac:dyDescent="0.35">
      <c r="A397" s="8" t="s">
        <v>171</v>
      </c>
      <c r="B397" s="9">
        <v>8</v>
      </c>
      <c r="C397" s="8" t="str">
        <f>VLOOKUP(A397,Furniture_Catalog[],2,0)</f>
        <v>Seat Module</v>
      </c>
      <c r="D397" s="8" t="str">
        <f>VLOOKUP(A397,Furniture_Catalog[],3,0)</f>
        <v>Muzo</v>
      </c>
      <c r="E397" s="8" t="str">
        <f>VLOOKUP(A397,Furniture_Catalog[],4,0)</f>
        <v>XBrick</v>
      </c>
      <c r="F397" s="8" t="str">
        <f>VLOOKUP(A397,Furniture_Catalog[],5,0)</f>
        <v>19.75"W x 13.25"D x 9.85"H</v>
      </c>
      <c r="G397" s="8"/>
      <c r="H397" s="8" t="str">
        <f>VLOOKUP(A397,Furniture_Catalog[],7,0)</f>
        <v>10 Years</v>
      </c>
    </row>
    <row r="398" spans="1:8" s="7" customFormat="1" ht="16.149999999999999" customHeight="1" x14ac:dyDescent="0.35">
      <c r="A398" s="8" t="s">
        <v>47</v>
      </c>
      <c r="B398" s="9">
        <v>1</v>
      </c>
      <c r="C398" s="8" t="str">
        <f>VLOOKUP(A398,Furniture_Catalog[],2,0)</f>
        <v>Height Adjustable Table</v>
      </c>
      <c r="D398" s="8" t="str">
        <f>VLOOKUP(A398,Furniture_Catalog[],3,0)</f>
        <v>Workrite</v>
      </c>
      <c r="E398" s="8" t="str">
        <f>VLOOKUP(A398,Furniture_Catalog[],4,0)</f>
        <v>Sierra HX 2 Leg</v>
      </c>
      <c r="F398" s="8" t="str">
        <f>VLOOKUP(A398,Furniture_Catalog[],5,0)</f>
        <v>60"W x 30"D</v>
      </c>
      <c r="G398" s="8" t="str">
        <f>VLOOKUP(A398,Furniture_Catalog[],6,0)</f>
        <v>Top to match student desks.</v>
      </c>
      <c r="H398" s="8" t="str">
        <f>VLOOKUP(A398,Furniture_Catalog[],7,0)</f>
        <v>Limited Lifetime</v>
      </c>
    </row>
    <row r="399" spans="1:8" s="7" customFormat="1" ht="16.149999999999999" customHeight="1" x14ac:dyDescent="0.35">
      <c r="A399" s="8" t="s">
        <v>190</v>
      </c>
      <c r="B399" s="9">
        <v>34</v>
      </c>
      <c r="C399" s="8" t="str">
        <f>VLOOKUP(A399,Furniture_Catalog[],2,0)</f>
        <v>Student Desk</v>
      </c>
      <c r="D399" s="8" t="str">
        <f>VLOOKUP(A399,Furniture_Catalog[],3,0)</f>
        <v>Artcobell</v>
      </c>
      <c r="E399" s="8" t="str">
        <f>VLOOKUP(A399,Furniture_Catalog[],4,0)</f>
        <v>Rectangle Desk</v>
      </c>
      <c r="F399" s="8" t="str">
        <f>VLOOKUP(A399,Furniture_Catalog[],5,0)</f>
        <v>20"D x 26"W x 28 1/4-42"H</v>
      </c>
      <c r="G399" s="8" t="str">
        <f>VLOOKUP(A399,Furniture_Catalog[],6,0)</f>
        <v>Provide full metal tray.</v>
      </c>
      <c r="H399" s="8" t="str">
        <f>VLOOKUP(A399,Furniture_Catalog[],7,0)</f>
        <v>12 Years</v>
      </c>
    </row>
    <row r="400" spans="1:8" s="7" customFormat="1" ht="16.149999999999999" customHeight="1" x14ac:dyDescent="0.35">
      <c r="A400" s="8" t="s">
        <v>191</v>
      </c>
      <c r="B400" s="9">
        <v>1</v>
      </c>
      <c r="C400" s="8" t="str">
        <f>VLOOKUP(A400,Furniture_Catalog[],2,0)</f>
        <v>Lectern</v>
      </c>
      <c r="D400" s="8" t="str">
        <f>VLOOKUP(A400,Furniture_Catalog[],3,0)</f>
        <v>Haskell Education</v>
      </c>
      <c r="E400" s="8" t="str">
        <f>VLOOKUP(A400,Furniture_Catalog[],4,0)</f>
        <v>Fuzion Teacher's Lectern</v>
      </c>
      <c r="F400" s="8" t="str">
        <f>VLOOKUP(A400,Furniture_Catalog[],5,0)</f>
        <v>22"D x 26"W x 28 1/4-42"H</v>
      </c>
      <c r="G400" s="8"/>
      <c r="H400" s="8" t="str">
        <f>VLOOKUP(A400,Furniture_Catalog[],7,0)</f>
        <v>20 Years</v>
      </c>
    </row>
    <row r="401" spans="1:8" s="7" customFormat="1" ht="16.149999999999999" customHeight="1" x14ac:dyDescent="0.35">
      <c r="A401" s="8" t="s">
        <v>193</v>
      </c>
      <c r="B401" s="9">
        <v>1</v>
      </c>
      <c r="C401" s="8" t="str">
        <f>VLOOKUP(A401,Furniture_Catalog[],2,0)</f>
        <v>Mobile Pedestal Storage</v>
      </c>
      <c r="D401" s="8" t="str">
        <f>VLOOKUP(A401,Furniture_Catalog[],3,0)</f>
        <v>HON</v>
      </c>
      <c r="E401" s="8" t="str">
        <f>VLOOKUP(A401,Furniture_Catalog[],4,0)</f>
        <v>Mobile Box/File Pedestal</v>
      </c>
      <c r="F401" s="8" t="str">
        <f>VLOOKUP(A401,Furniture_Catalog[],5,0)</f>
        <v>15"W x 22 7/8"D x 22"H</v>
      </c>
      <c r="G401" s="8" t="str">
        <f>VLOOKUP(A401,Furniture_Catalog[],6,0)</f>
        <v>With cushion top.</v>
      </c>
      <c r="H401" s="8" t="str">
        <f>VLOOKUP(A401,Furniture_Catalog[],7,0)</f>
        <v>Lifetime</v>
      </c>
    </row>
    <row r="402" spans="1:8" s="7" customFormat="1" ht="16.149999999999999" customHeight="1" x14ac:dyDescent="0.35">
      <c r="A402" s="8" t="s">
        <v>140</v>
      </c>
      <c r="B402" s="9">
        <v>1</v>
      </c>
      <c r="C402" s="8" t="str">
        <f>VLOOKUP(A402,Furniture_Catalog[],2,0)</f>
        <v>Classroom Storage</v>
      </c>
      <c r="D402" s="8" t="str">
        <f>VLOOKUP(A402,Furniture_Catalog[],3,0)</f>
        <v>Smith System</v>
      </c>
      <c r="E402" s="8" t="str">
        <f>VLOOKUP(A402,Furniture_Catalog[],4,0)</f>
        <v>Cascade Mega-Tower (36 Totes)</v>
      </c>
      <c r="F402" s="8" t="str">
        <f>VLOOKUP(A402,Furniture_Catalog[],5,0)</f>
        <v>19"D x 43"W x 61 3/8"H</v>
      </c>
      <c r="G402" s="8" t="str">
        <f>VLOOKUP(A402,Furniture_Catalog[],6,0)</f>
        <v>Provide 3" totes and markerboard back.</v>
      </c>
      <c r="H402" s="8" t="str">
        <f>VLOOKUP(A402,Furniture_Catalog[],7,0)</f>
        <v>Lifetime</v>
      </c>
    </row>
    <row r="403" spans="1:8" s="7" customFormat="1" ht="16.149999999999999" customHeight="1" x14ac:dyDescent="0.35">
      <c r="A403" s="8"/>
      <c r="B403" s="9"/>
      <c r="C403" s="8"/>
      <c r="D403" s="8"/>
      <c r="E403" s="8"/>
      <c r="F403" s="8"/>
      <c r="G403" s="8"/>
      <c r="H403" s="8"/>
    </row>
    <row r="404" spans="1:8" s="7" customFormat="1" ht="16.149999999999999" customHeight="1" x14ac:dyDescent="0.35">
      <c r="A404" s="45" t="s">
        <v>318</v>
      </c>
      <c r="B404" s="45"/>
      <c r="C404" s="45"/>
      <c r="D404" s="45"/>
      <c r="E404" s="45"/>
      <c r="F404" s="45"/>
      <c r="G404" s="45"/>
      <c r="H404" s="45"/>
    </row>
    <row r="405" spans="1:8" s="7" customFormat="1" ht="16.149999999999999" customHeight="1" x14ac:dyDescent="0.35">
      <c r="A405" s="8" t="s">
        <v>187</v>
      </c>
      <c r="B405" s="9">
        <v>1</v>
      </c>
      <c r="C405" s="8" t="str">
        <f>VLOOKUP(A405,Furniture_Catalog[],2,0)</f>
        <v>Task Chair</v>
      </c>
      <c r="D405" s="8" t="str">
        <f>VLOOKUP(A405,Furniture_Catalog[],3,0)</f>
        <v>Allsteel</v>
      </c>
      <c r="E405" s="8" t="str">
        <f>VLOOKUP(A405,Furniture_Catalog[],4,0)</f>
        <v>Evo Task Mesh High Back Chair</v>
      </c>
      <c r="F405" s="8" t="str">
        <f>VLOOKUP(A405,Furniture_Catalog[],5,0)</f>
        <v>N/A</v>
      </c>
      <c r="G405" s="8" t="str">
        <f>VLOOKUP(A405,Furniture_Catalog[],6,0)</f>
        <v>Options as selected for site. Finishes to match across site.</v>
      </c>
      <c r="H405" s="8" t="str">
        <f>VLOOKUP(A405,Furniture_Catalog[],7,0)</f>
        <v>12 Years</v>
      </c>
    </row>
    <row r="406" spans="1:8" s="7" customFormat="1" ht="16.149999999999999" customHeight="1" x14ac:dyDescent="0.35">
      <c r="A406" s="8" t="s">
        <v>188</v>
      </c>
      <c r="B406" s="9">
        <v>34</v>
      </c>
      <c r="C406" s="8" t="str">
        <f>VLOOKUP(A406,Furniture_Catalog[],2,0)</f>
        <v>Student Chair</v>
      </c>
      <c r="D406" s="8" t="str">
        <f>VLOOKUP(A406,Furniture_Catalog[],3,0)</f>
        <v>Fleetwood</v>
      </c>
      <c r="E406" s="8" t="str">
        <f>VLOOKUP(A406,Furniture_Catalog[],4,0)</f>
        <v>E! Seating</v>
      </c>
      <c r="F406" s="8" t="str">
        <f>VLOOKUP(A406,Furniture_Catalog[],5,0)</f>
        <v>Varies by grade.</v>
      </c>
      <c r="G406" s="8" t="str">
        <f>VLOOKUP(A406,Furniture_Catalog[],6,0)</f>
        <v>Verify final chair size with Owner.</v>
      </c>
      <c r="H406" s="8" t="str">
        <f>VLOOKUP(A406,Furniture_Catalog[],7,0)</f>
        <v>Limited Lifetime</v>
      </c>
    </row>
    <row r="407" spans="1:8" s="7" customFormat="1" ht="16.149999999999999" customHeight="1" x14ac:dyDescent="0.35">
      <c r="A407" s="8" t="s">
        <v>171</v>
      </c>
      <c r="B407" s="9">
        <v>8</v>
      </c>
      <c r="C407" s="8" t="str">
        <f>VLOOKUP(A407,Furniture_Catalog[],2,0)</f>
        <v>Seat Module</v>
      </c>
      <c r="D407" s="8" t="str">
        <f>VLOOKUP(A407,Furniture_Catalog[],3,0)</f>
        <v>Muzo</v>
      </c>
      <c r="E407" s="8" t="str">
        <f>VLOOKUP(A407,Furniture_Catalog[],4,0)</f>
        <v>XBrick</v>
      </c>
      <c r="F407" s="8" t="str">
        <f>VLOOKUP(A407,Furniture_Catalog[],5,0)</f>
        <v>19.75"W x 13.25"D x 9.85"H</v>
      </c>
      <c r="G407" s="8"/>
      <c r="H407" s="8" t="str">
        <f>VLOOKUP(A407,Furniture_Catalog[],7,0)</f>
        <v>10 Years</v>
      </c>
    </row>
    <row r="408" spans="1:8" s="7" customFormat="1" ht="16.149999999999999" customHeight="1" x14ac:dyDescent="0.35">
      <c r="A408" s="8" t="s">
        <v>47</v>
      </c>
      <c r="B408" s="9">
        <v>1</v>
      </c>
      <c r="C408" s="8" t="str">
        <f>VLOOKUP(A408,Furniture_Catalog[],2,0)</f>
        <v>Height Adjustable Table</v>
      </c>
      <c r="D408" s="8" t="str">
        <f>VLOOKUP(A408,Furniture_Catalog[],3,0)</f>
        <v>Workrite</v>
      </c>
      <c r="E408" s="8" t="str">
        <f>VLOOKUP(A408,Furniture_Catalog[],4,0)</f>
        <v>Sierra HX 2 Leg</v>
      </c>
      <c r="F408" s="8" t="str">
        <f>VLOOKUP(A408,Furniture_Catalog[],5,0)</f>
        <v>60"W x 30"D</v>
      </c>
      <c r="G408" s="8" t="str">
        <f>VLOOKUP(A408,Furniture_Catalog[],6,0)</f>
        <v>Top to match student desks.</v>
      </c>
      <c r="H408" s="8" t="str">
        <f>VLOOKUP(A408,Furniture_Catalog[],7,0)</f>
        <v>Limited Lifetime</v>
      </c>
    </row>
    <row r="409" spans="1:8" s="7" customFormat="1" ht="16.149999999999999" customHeight="1" x14ac:dyDescent="0.35">
      <c r="A409" s="8" t="s">
        <v>190</v>
      </c>
      <c r="B409" s="9">
        <v>34</v>
      </c>
      <c r="C409" s="8" t="str">
        <f>VLOOKUP(A409,Furniture_Catalog[],2,0)</f>
        <v>Student Desk</v>
      </c>
      <c r="D409" s="8" t="str">
        <f>VLOOKUP(A409,Furniture_Catalog[],3,0)</f>
        <v>Artcobell</v>
      </c>
      <c r="E409" s="8" t="str">
        <f>VLOOKUP(A409,Furniture_Catalog[],4,0)</f>
        <v>Rectangle Desk</v>
      </c>
      <c r="F409" s="8" t="str">
        <f>VLOOKUP(A409,Furniture_Catalog[],5,0)</f>
        <v>20"D x 26"W x 28 1/4-42"H</v>
      </c>
      <c r="G409" s="8" t="str">
        <f>VLOOKUP(A409,Furniture_Catalog[],6,0)</f>
        <v>Provide full metal tray.</v>
      </c>
      <c r="H409" s="8" t="str">
        <f>VLOOKUP(A409,Furniture_Catalog[],7,0)</f>
        <v>12 Years</v>
      </c>
    </row>
    <row r="410" spans="1:8" s="7" customFormat="1" ht="16.149999999999999" customHeight="1" x14ac:dyDescent="0.35">
      <c r="A410" s="8" t="s">
        <v>191</v>
      </c>
      <c r="B410" s="9">
        <v>1</v>
      </c>
      <c r="C410" s="8" t="str">
        <f>VLOOKUP(A410,Furniture_Catalog[],2,0)</f>
        <v>Lectern</v>
      </c>
      <c r="D410" s="8" t="str">
        <f>VLOOKUP(A410,Furniture_Catalog[],3,0)</f>
        <v>Haskell Education</v>
      </c>
      <c r="E410" s="8" t="str">
        <f>VLOOKUP(A410,Furniture_Catalog[],4,0)</f>
        <v>Fuzion Teacher's Lectern</v>
      </c>
      <c r="F410" s="8" t="str">
        <f>VLOOKUP(A410,Furniture_Catalog[],5,0)</f>
        <v>22"D x 26"W x 28 1/4-42"H</v>
      </c>
      <c r="G410" s="8"/>
      <c r="H410" s="8" t="str">
        <f>VLOOKUP(A410,Furniture_Catalog[],7,0)</f>
        <v>20 Years</v>
      </c>
    </row>
    <row r="411" spans="1:8" s="7" customFormat="1" ht="16.149999999999999" customHeight="1" x14ac:dyDescent="0.35">
      <c r="A411" s="8" t="s">
        <v>193</v>
      </c>
      <c r="B411" s="9">
        <v>1</v>
      </c>
      <c r="C411" s="8" t="str">
        <f>VLOOKUP(A411,Furniture_Catalog[],2,0)</f>
        <v>Mobile Pedestal Storage</v>
      </c>
      <c r="D411" s="8" t="str">
        <f>VLOOKUP(A411,Furniture_Catalog[],3,0)</f>
        <v>HON</v>
      </c>
      <c r="E411" s="8" t="str">
        <f>VLOOKUP(A411,Furniture_Catalog[],4,0)</f>
        <v>Mobile Box/File Pedestal</v>
      </c>
      <c r="F411" s="8" t="str">
        <f>VLOOKUP(A411,Furniture_Catalog[],5,0)</f>
        <v>15"W x 22 7/8"D x 22"H</v>
      </c>
      <c r="G411" s="8" t="str">
        <f>VLOOKUP(A411,Furniture_Catalog[],6,0)</f>
        <v>With cushion top.</v>
      </c>
      <c r="H411" s="8" t="str">
        <f>VLOOKUP(A411,Furniture_Catalog[],7,0)</f>
        <v>Lifetime</v>
      </c>
    </row>
    <row r="412" spans="1:8" s="7" customFormat="1" ht="16.149999999999999" customHeight="1" x14ac:dyDescent="0.35">
      <c r="A412" s="8" t="s">
        <v>140</v>
      </c>
      <c r="B412" s="9">
        <v>1</v>
      </c>
      <c r="C412" s="8" t="str">
        <f>VLOOKUP(A412,Furniture_Catalog[],2,0)</f>
        <v>Classroom Storage</v>
      </c>
      <c r="D412" s="8" t="str">
        <f>VLOOKUP(A412,Furniture_Catalog[],3,0)</f>
        <v>Smith System</v>
      </c>
      <c r="E412" s="8" t="str">
        <f>VLOOKUP(A412,Furniture_Catalog[],4,0)</f>
        <v>Cascade Mega-Tower (36 Totes)</v>
      </c>
      <c r="F412" s="8" t="str">
        <f>VLOOKUP(A412,Furniture_Catalog[],5,0)</f>
        <v>19"D x 43"W x 61 3/8"H</v>
      </c>
      <c r="G412" s="8" t="str">
        <f>VLOOKUP(A412,Furniture_Catalog[],6,0)</f>
        <v>Provide 3" totes and markerboard back.</v>
      </c>
      <c r="H412" s="8" t="str">
        <f>VLOOKUP(A412,Furniture_Catalog[],7,0)</f>
        <v>Lifetime</v>
      </c>
    </row>
    <row r="413" spans="1:8" s="7" customFormat="1" ht="16.149999999999999" customHeight="1" x14ac:dyDescent="0.35">
      <c r="A413" s="8"/>
      <c r="B413" s="9"/>
      <c r="C413" s="8"/>
      <c r="D413" s="8"/>
      <c r="E413" s="8"/>
      <c r="F413" s="8"/>
      <c r="G413" s="8"/>
      <c r="H413" s="8"/>
    </row>
    <row r="414" spans="1:8" s="7" customFormat="1" ht="16.149999999999999" customHeight="1" x14ac:dyDescent="0.35">
      <c r="A414" s="45" t="s">
        <v>319</v>
      </c>
      <c r="B414" s="45"/>
      <c r="C414" s="45"/>
      <c r="D414" s="45"/>
      <c r="E414" s="45"/>
      <c r="F414" s="45"/>
      <c r="G414" s="45"/>
      <c r="H414" s="45"/>
    </row>
    <row r="415" spans="1:8" s="7" customFormat="1" ht="16.149999999999999" customHeight="1" x14ac:dyDescent="0.35">
      <c r="A415" s="8" t="s">
        <v>187</v>
      </c>
      <c r="B415" s="9">
        <v>1</v>
      </c>
      <c r="C415" s="8" t="str">
        <f>VLOOKUP(A415,Furniture_Catalog[],2,0)</f>
        <v>Task Chair</v>
      </c>
      <c r="D415" s="8" t="str">
        <f>VLOOKUP(A415,Furniture_Catalog[],3,0)</f>
        <v>Allsteel</v>
      </c>
      <c r="E415" s="8" t="str">
        <f>VLOOKUP(A415,Furniture_Catalog[],4,0)</f>
        <v>Evo Task Mesh High Back Chair</v>
      </c>
      <c r="F415" s="8" t="str">
        <f>VLOOKUP(A415,Furniture_Catalog[],5,0)</f>
        <v>N/A</v>
      </c>
      <c r="G415" s="8" t="str">
        <f>VLOOKUP(A415,Furniture_Catalog[],6,0)</f>
        <v>Options as selected for site. Finishes to match across site.</v>
      </c>
      <c r="H415" s="8" t="str">
        <f>VLOOKUP(A415,Furniture_Catalog[],7,0)</f>
        <v>12 Years</v>
      </c>
    </row>
    <row r="416" spans="1:8" s="7" customFormat="1" ht="16.149999999999999" customHeight="1" x14ac:dyDescent="0.35">
      <c r="A416" s="8" t="s">
        <v>188</v>
      </c>
      <c r="B416" s="9">
        <v>34</v>
      </c>
      <c r="C416" s="8" t="str">
        <f>VLOOKUP(A416,Furniture_Catalog[],2,0)</f>
        <v>Student Chair</v>
      </c>
      <c r="D416" s="8" t="str">
        <f>VLOOKUP(A416,Furniture_Catalog[],3,0)</f>
        <v>Fleetwood</v>
      </c>
      <c r="E416" s="8" t="str">
        <f>VLOOKUP(A416,Furniture_Catalog[],4,0)</f>
        <v>E! Seating</v>
      </c>
      <c r="F416" s="8" t="str">
        <f>VLOOKUP(A416,Furniture_Catalog[],5,0)</f>
        <v>Varies by grade.</v>
      </c>
      <c r="G416" s="8" t="str">
        <f>VLOOKUP(A416,Furniture_Catalog[],6,0)</f>
        <v>Verify final chair size with Owner.</v>
      </c>
      <c r="H416" s="8" t="str">
        <f>VLOOKUP(A416,Furniture_Catalog[],7,0)</f>
        <v>Limited Lifetime</v>
      </c>
    </row>
    <row r="417" spans="1:8" s="7" customFormat="1" ht="16.149999999999999" customHeight="1" x14ac:dyDescent="0.35">
      <c r="A417" s="8" t="s">
        <v>171</v>
      </c>
      <c r="B417" s="9">
        <v>8</v>
      </c>
      <c r="C417" s="8" t="str">
        <f>VLOOKUP(A417,Furniture_Catalog[],2,0)</f>
        <v>Seat Module</v>
      </c>
      <c r="D417" s="8" t="str">
        <f>VLOOKUP(A417,Furniture_Catalog[],3,0)</f>
        <v>Muzo</v>
      </c>
      <c r="E417" s="8" t="str">
        <f>VLOOKUP(A417,Furniture_Catalog[],4,0)</f>
        <v>XBrick</v>
      </c>
      <c r="F417" s="8" t="str">
        <f>VLOOKUP(A417,Furniture_Catalog[],5,0)</f>
        <v>19.75"W x 13.25"D x 9.85"H</v>
      </c>
      <c r="G417" s="8"/>
      <c r="H417" s="8" t="str">
        <f>VLOOKUP(A417,Furniture_Catalog[],7,0)</f>
        <v>10 Years</v>
      </c>
    </row>
    <row r="418" spans="1:8" s="7" customFormat="1" ht="16.149999999999999" customHeight="1" x14ac:dyDescent="0.35">
      <c r="A418" s="8" t="s">
        <v>47</v>
      </c>
      <c r="B418" s="9">
        <v>1</v>
      </c>
      <c r="C418" s="8" t="str">
        <f>VLOOKUP(A418,Furniture_Catalog[],2,0)</f>
        <v>Height Adjustable Table</v>
      </c>
      <c r="D418" s="8" t="str">
        <f>VLOOKUP(A418,Furniture_Catalog[],3,0)</f>
        <v>Workrite</v>
      </c>
      <c r="E418" s="8" t="str">
        <f>VLOOKUP(A418,Furniture_Catalog[],4,0)</f>
        <v>Sierra HX 2 Leg</v>
      </c>
      <c r="F418" s="8" t="str">
        <f>VLOOKUP(A418,Furniture_Catalog[],5,0)</f>
        <v>60"W x 30"D</v>
      </c>
      <c r="G418" s="8" t="str">
        <f>VLOOKUP(A418,Furniture_Catalog[],6,0)</f>
        <v>Top to match student desks.</v>
      </c>
      <c r="H418" s="8" t="str">
        <f>VLOOKUP(A418,Furniture_Catalog[],7,0)</f>
        <v>Limited Lifetime</v>
      </c>
    </row>
    <row r="419" spans="1:8" s="7" customFormat="1" ht="16.149999999999999" customHeight="1" x14ac:dyDescent="0.35">
      <c r="A419" s="8" t="s">
        <v>190</v>
      </c>
      <c r="B419" s="9">
        <v>34</v>
      </c>
      <c r="C419" s="8" t="str">
        <f>VLOOKUP(A419,Furniture_Catalog[],2,0)</f>
        <v>Student Desk</v>
      </c>
      <c r="D419" s="8" t="str">
        <f>VLOOKUP(A419,Furniture_Catalog[],3,0)</f>
        <v>Artcobell</v>
      </c>
      <c r="E419" s="8" t="str">
        <f>VLOOKUP(A419,Furniture_Catalog[],4,0)</f>
        <v>Rectangle Desk</v>
      </c>
      <c r="F419" s="8" t="str">
        <f>VLOOKUP(A419,Furniture_Catalog[],5,0)</f>
        <v>20"D x 26"W x 28 1/4-42"H</v>
      </c>
      <c r="G419" s="8" t="str">
        <f>VLOOKUP(A419,Furniture_Catalog[],6,0)</f>
        <v>Provide full metal tray.</v>
      </c>
      <c r="H419" s="8" t="str">
        <f>VLOOKUP(A419,Furniture_Catalog[],7,0)</f>
        <v>12 Years</v>
      </c>
    </row>
    <row r="420" spans="1:8" s="7" customFormat="1" ht="16.149999999999999" customHeight="1" x14ac:dyDescent="0.35">
      <c r="A420" s="8" t="s">
        <v>191</v>
      </c>
      <c r="B420" s="9">
        <v>1</v>
      </c>
      <c r="C420" s="8" t="str">
        <f>VLOOKUP(A420,Furniture_Catalog[],2,0)</f>
        <v>Lectern</v>
      </c>
      <c r="D420" s="8" t="str">
        <f>VLOOKUP(A420,Furniture_Catalog[],3,0)</f>
        <v>Haskell Education</v>
      </c>
      <c r="E420" s="8" t="str">
        <f>VLOOKUP(A420,Furniture_Catalog[],4,0)</f>
        <v>Fuzion Teacher's Lectern</v>
      </c>
      <c r="F420" s="8" t="str">
        <f>VLOOKUP(A420,Furniture_Catalog[],5,0)</f>
        <v>22"D x 26"W x 28 1/4-42"H</v>
      </c>
      <c r="G420" s="8"/>
      <c r="H420" s="8" t="str">
        <f>VLOOKUP(A420,Furniture_Catalog[],7,0)</f>
        <v>20 Years</v>
      </c>
    </row>
    <row r="421" spans="1:8" s="7" customFormat="1" ht="16.149999999999999" customHeight="1" x14ac:dyDescent="0.35">
      <c r="A421" s="8" t="s">
        <v>193</v>
      </c>
      <c r="B421" s="9">
        <v>1</v>
      </c>
      <c r="C421" s="8" t="str">
        <f>VLOOKUP(A421,Furniture_Catalog[],2,0)</f>
        <v>Mobile Pedestal Storage</v>
      </c>
      <c r="D421" s="8" t="str">
        <f>VLOOKUP(A421,Furniture_Catalog[],3,0)</f>
        <v>HON</v>
      </c>
      <c r="E421" s="8" t="str">
        <f>VLOOKUP(A421,Furniture_Catalog[],4,0)</f>
        <v>Mobile Box/File Pedestal</v>
      </c>
      <c r="F421" s="8" t="str">
        <f>VLOOKUP(A421,Furniture_Catalog[],5,0)</f>
        <v>15"W x 22 7/8"D x 22"H</v>
      </c>
      <c r="G421" s="8" t="str">
        <f>VLOOKUP(A421,Furniture_Catalog[],6,0)</f>
        <v>With cushion top.</v>
      </c>
      <c r="H421" s="8" t="str">
        <f>VLOOKUP(A421,Furniture_Catalog[],7,0)</f>
        <v>Lifetime</v>
      </c>
    </row>
    <row r="422" spans="1:8" s="7" customFormat="1" ht="16.149999999999999" customHeight="1" x14ac:dyDescent="0.35">
      <c r="A422" s="8" t="s">
        <v>140</v>
      </c>
      <c r="B422" s="9">
        <v>1</v>
      </c>
      <c r="C422" s="8" t="str">
        <f>VLOOKUP(A422,Furniture_Catalog[],2,0)</f>
        <v>Classroom Storage</v>
      </c>
      <c r="D422" s="8" t="str">
        <f>VLOOKUP(A422,Furniture_Catalog[],3,0)</f>
        <v>Smith System</v>
      </c>
      <c r="E422" s="8" t="str">
        <f>VLOOKUP(A422,Furniture_Catalog[],4,0)</f>
        <v>Cascade Mega-Tower (36 Totes)</v>
      </c>
      <c r="F422" s="8" t="str">
        <f>VLOOKUP(A422,Furniture_Catalog[],5,0)</f>
        <v>19"D x 43"W x 61 3/8"H</v>
      </c>
      <c r="G422" s="8" t="str">
        <f>VLOOKUP(A422,Furniture_Catalog[],6,0)</f>
        <v>Provide 3" totes and markerboard back.</v>
      </c>
      <c r="H422" s="8" t="str">
        <f>VLOOKUP(A422,Furniture_Catalog[],7,0)</f>
        <v>Lifetime</v>
      </c>
    </row>
    <row r="423" spans="1:8" s="7" customFormat="1" ht="16.149999999999999" customHeight="1" x14ac:dyDescent="0.35">
      <c r="A423" s="8"/>
      <c r="B423" s="9"/>
      <c r="C423" s="8"/>
      <c r="D423" s="8"/>
      <c r="E423" s="8"/>
      <c r="F423" s="8"/>
      <c r="G423" s="8"/>
      <c r="H423" s="8"/>
    </row>
    <row r="424" spans="1:8" s="7" customFormat="1" ht="16.149999999999999" customHeight="1" x14ac:dyDescent="0.35">
      <c r="A424" s="45" t="s">
        <v>320</v>
      </c>
      <c r="B424" s="45"/>
      <c r="C424" s="45"/>
      <c r="D424" s="45"/>
      <c r="E424" s="45"/>
      <c r="F424" s="45"/>
      <c r="G424" s="45"/>
      <c r="H424" s="45"/>
    </row>
    <row r="425" spans="1:8" s="7" customFormat="1" ht="16.149999999999999" customHeight="1" x14ac:dyDescent="0.35">
      <c r="A425" s="8" t="s">
        <v>37</v>
      </c>
      <c r="B425" s="9">
        <v>9</v>
      </c>
      <c r="C425" s="8" t="str">
        <f>VLOOKUP(A425,Furniture_Catalog[],2,0)</f>
        <v>Rocker Seat</v>
      </c>
      <c r="D425" s="8" t="str">
        <f>VLOOKUP(A425,Furniture_Catalog[],3,0)</f>
        <v>VS America</v>
      </c>
      <c r="E425" s="8" t="str">
        <f>VLOOKUP(A425,Furniture_Catalog[],4,0)</f>
        <v>Hokki+ Wobble Stool</v>
      </c>
      <c r="F425" s="8" t="str">
        <f>VLOOKUP(A425,Furniture_Catalog[],5,0)</f>
        <v>N/A</v>
      </c>
      <c r="G425" s="8"/>
      <c r="H425" s="8" t="str">
        <f>VLOOKUP(A425,Furniture_Catalog[],7,0)</f>
        <v>10 Years</v>
      </c>
    </row>
    <row r="426" spans="1:8" s="7" customFormat="1" ht="16.149999999999999" customHeight="1" x14ac:dyDescent="0.35">
      <c r="A426" s="8" t="s">
        <v>83</v>
      </c>
      <c r="B426" s="9">
        <v>1</v>
      </c>
      <c r="C426" s="8" t="str">
        <f>VLOOKUP(A426,Furniture_Catalog[],2,0)</f>
        <v>Activity Table</v>
      </c>
      <c r="D426" s="8" t="str">
        <f>VLOOKUP(A426,Furniture_Catalog[],3,0)</f>
        <v>Smith System</v>
      </c>
      <c r="E426" s="8" t="str">
        <f>VLOOKUP(A426,Furniture_Catalog[],4,0)</f>
        <v>Elemental Rectangle Table</v>
      </c>
      <c r="F426" s="8" t="str">
        <f>VLOOKUP(A426,Furniture_Catalog[],5,0)</f>
        <v>30"D x 72"W</v>
      </c>
      <c r="G426" s="8"/>
      <c r="H426" s="8" t="str">
        <f>VLOOKUP(A426,Furniture_Catalog[],7,0)</f>
        <v>12 Years; Lifetime on metal frames</v>
      </c>
    </row>
    <row r="427" spans="1:8" s="7" customFormat="1" ht="16.149999999999999" customHeight="1" x14ac:dyDescent="0.35">
      <c r="A427" s="8" t="s">
        <v>120</v>
      </c>
      <c r="B427" s="9">
        <v>1</v>
      </c>
      <c r="C427" s="8" t="str">
        <f>VLOOKUP(A427,Furniture_Catalog[],2,0)</f>
        <v>Activity Table</v>
      </c>
      <c r="D427" s="8" t="str">
        <f>VLOOKUP(A427,Furniture_Catalog[],3,0)</f>
        <v>Smith System</v>
      </c>
      <c r="E427" s="8" t="str">
        <f>VLOOKUP(A427,Furniture_Catalog[],4,0)</f>
        <v>Elemental Round Table</v>
      </c>
      <c r="F427" s="8" t="str">
        <f>VLOOKUP(A427,Furniture_Catalog[],5,0)</f>
        <v>42"DIA.</v>
      </c>
      <c r="G427" s="8"/>
      <c r="H427" s="8" t="str">
        <f>VLOOKUP(A427,Furniture_Catalog[],7,0)</f>
        <v>12 Years; Lifetime on metal frames</v>
      </c>
    </row>
    <row r="428" spans="1:8" s="7" customFormat="1" ht="16.149999999999999" customHeight="1" x14ac:dyDescent="0.35">
      <c r="A428" s="8" t="s">
        <v>123</v>
      </c>
      <c r="B428" s="9">
        <v>2</v>
      </c>
      <c r="C428" s="8" t="str">
        <f>VLOOKUP(A428,Furniture_Catalog[],2,0)</f>
        <v>Curve Lounge</v>
      </c>
      <c r="D428" s="8" t="str">
        <f>VLOOKUP(A428,Furniture_Catalog[],3,0)</f>
        <v>Fomcore</v>
      </c>
      <c r="E428" s="8" t="str">
        <f>VLOOKUP(A428,Furniture_Catalog[],4,0)</f>
        <v>Arc Bench 60</v>
      </c>
      <c r="F428" s="8" t="str">
        <f>VLOOKUP(A428,Furniture_Catalog[],5,0)</f>
        <v>44"L x 18"W x 18"H</v>
      </c>
      <c r="G428" s="8"/>
      <c r="H428" s="8" t="str">
        <f>VLOOKUP(A428,Furniture_Catalog[],7,0)</f>
        <v>Limited Lifetime</v>
      </c>
    </row>
    <row r="429" spans="1:8" s="7" customFormat="1" ht="16.149999999999999" customHeight="1" x14ac:dyDescent="0.35">
      <c r="A429" s="8" t="s">
        <v>161</v>
      </c>
      <c r="B429" s="9">
        <v>3</v>
      </c>
      <c r="C429" s="8" t="str">
        <f>VLOOKUP(A429,Furniture_Catalog[],2,0)</f>
        <v>Step Lounge</v>
      </c>
      <c r="D429" s="8" t="str">
        <f>VLOOKUP(A429,Furniture_Catalog[],3,0)</f>
        <v>Fomcore</v>
      </c>
      <c r="E429" s="8" t="str">
        <f>VLOOKUP(A429,Furniture_Catalog[],4,0)</f>
        <v>Two Step</v>
      </c>
      <c r="F429" s="8" t="str">
        <f>VLOOKUP(A429,Furniture_Catalog[],5,0)</f>
        <v>38"W x 38"D x 32"H</v>
      </c>
      <c r="G429" s="8"/>
      <c r="H429" s="8" t="str">
        <f>VLOOKUP(A429,Furniture_Catalog[],7,0)</f>
        <v>Limited Lifetime</v>
      </c>
    </row>
    <row r="430" spans="1:8" s="7" customFormat="1" ht="16.149999999999999" customHeight="1" x14ac:dyDescent="0.35">
      <c r="A430" s="8" t="s">
        <v>97</v>
      </c>
      <c r="B430" s="9">
        <v>1</v>
      </c>
      <c r="C430" s="8" t="str">
        <f>VLOOKUP(A430,Furniture_Catalog[],2,0)</f>
        <v>Collaboration Storage</v>
      </c>
      <c r="D430" s="8" t="str">
        <f>VLOOKUP(A430,Furniture_Catalog[],3,0)</f>
        <v>Smith System</v>
      </c>
      <c r="E430" s="8" t="str">
        <f>VLOOKUP(A430,Furniture_Catalog[],4,0)</f>
        <v>Cascade Mid-Cabinet w/ Shelves</v>
      </c>
      <c r="F430" s="8" t="str">
        <f>VLOOKUP(A430,Furniture_Catalog[],5,0)</f>
        <v>19"D x 29"W x 43.3"H</v>
      </c>
      <c r="G430" s="8" t="str">
        <f>VLOOKUP(A430,Furniture_Catalog[],6,0)</f>
        <v>Provide doors.</v>
      </c>
      <c r="H430" s="8" t="str">
        <f>VLOOKUP(A430,Furniture_Catalog[],7,0)</f>
        <v>Lifetime</v>
      </c>
    </row>
    <row r="431" spans="1:8" s="7" customFormat="1" ht="16.149999999999999" customHeight="1" x14ac:dyDescent="0.35">
      <c r="A431" s="8"/>
      <c r="B431" s="9"/>
      <c r="C431" s="8"/>
      <c r="D431" s="8"/>
      <c r="E431" s="8"/>
      <c r="F431" s="8"/>
      <c r="G431" s="8"/>
      <c r="H431" s="8"/>
    </row>
    <row r="432" spans="1:8" s="7" customFormat="1" ht="16.149999999999999" customHeight="1" x14ac:dyDescent="0.35">
      <c r="A432" s="45" t="s">
        <v>321</v>
      </c>
      <c r="B432" s="45"/>
      <c r="C432" s="45"/>
      <c r="D432" s="45"/>
      <c r="E432" s="45"/>
      <c r="F432" s="45"/>
      <c r="G432" s="45"/>
      <c r="H432" s="45"/>
    </row>
    <row r="433" spans="1:8" s="7" customFormat="1" ht="16.149999999999999" customHeight="1" x14ac:dyDescent="0.35">
      <c r="A433" s="8" t="s">
        <v>187</v>
      </c>
      <c r="B433" s="9">
        <v>1</v>
      </c>
      <c r="C433" s="8" t="str">
        <f>VLOOKUP(A433,Furniture_Catalog[],2,0)</f>
        <v>Task Chair</v>
      </c>
      <c r="D433" s="8" t="str">
        <f>VLOOKUP(A433,Furniture_Catalog[],3,0)</f>
        <v>Allsteel</v>
      </c>
      <c r="E433" s="8" t="str">
        <f>VLOOKUP(A433,Furniture_Catalog[],4,0)</f>
        <v>Evo Task Mesh High Back Chair</v>
      </c>
      <c r="F433" s="8" t="str">
        <f>VLOOKUP(A433,Furniture_Catalog[],5,0)</f>
        <v>N/A</v>
      </c>
      <c r="G433" s="8" t="str">
        <f>VLOOKUP(A433,Furniture_Catalog[],6,0)</f>
        <v>Options as selected for site. Finishes to match across site.</v>
      </c>
      <c r="H433" s="8" t="str">
        <f>VLOOKUP(A433,Furniture_Catalog[],7,0)</f>
        <v>12 Years</v>
      </c>
    </row>
    <row r="434" spans="1:8" s="7" customFormat="1" ht="16.149999999999999" customHeight="1" x14ac:dyDescent="0.35">
      <c r="A434" s="8" t="s">
        <v>188</v>
      </c>
      <c r="B434" s="9">
        <v>25</v>
      </c>
      <c r="C434" s="8" t="str">
        <f>VLOOKUP(A434,Furniture_Catalog[],2,0)</f>
        <v>Student Chair</v>
      </c>
      <c r="D434" s="8" t="str">
        <f>VLOOKUP(A434,Furniture_Catalog[],3,0)</f>
        <v>Fleetwood</v>
      </c>
      <c r="E434" s="8" t="str">
        <f>VLOOKUP(A434,Furniture_Catalog[],4,0)</f>
        <v>E! Seating</v>
      </c>
      <c r="F434" s="8" t="str">
        <f>VLOOKUP(A434,Furniture_Catalog[],5,0)</f>
        <v>Varies by grade.</v>
      </c>
      <c r="G434" s="8" t="str">
        <f>VLOOKUP(A434,Furniture_Catalog[],6,0)</f>
        <v>Verify final chair size with Owner.</v>
      </c>
      <c r="H434" s="8" t="str">
        <f>VLOOKUP(A434,Furniture_Catalog[],7,0)</f>
        <v>Limited Lifetime</v>
      </c>
    </row>
    <row r="435" spans="1:8" s="7" customFormat="1" ht="16.149999999999999" customHeight="1" x14ac:dyDescent="0.35">
      <c r="A435" s="8" t="s">
        <v>37</v>
      </c>
      <c r="B435" s="9">
        <v>4</v>
      </c>
      <c r="C435" s="8" t="str">
        <f>VLOOKUP(A435,Furniture_Catalog[],2,0)</f>
        <v>Rocker Seat</v>
      </c>
      <c r="D435" s="8" t="str">
        <f>VLOOKUP(A435,Furniture_Catalog[],3,0)</f>
        <v>VS America</v>
      </c>
      <c r="E435" s="8" t="str">
        <f>VLOOKUP(A435,Furniture_Catalog[],4,0)</f>
        <v>Hokki+ Wobble Stool</v>
      </c>
      <c r="F435" s="8" t="str">
        <f>VLOOKUP(A435,Furniture_Catalog[],5,0)</f>
        <v>N/A</v>
      </c>
      <c r="G435" s="8"/>
      <c r="H435" s="8" t="str">
        <f>VLOOKUP(A435,Furniture_Catalog[],7,0)</f>
        <v>10 Years</v>
      </c>
    </row>
    <row r="436" spans="1:8" s="7" customFormat="1" ht="16.149999999999999" customHeight="1" x14ac:dyDescent="0.35">
      <c r="A436" s="8" t="s">
        <v>171</v>
      </c>
      <c r="B436" s="9">
        <v>8</v>
      </c>
      <c r="C436" s="8" t="str">
        <f>VLOOKUP(A436,Furniture_Catalog[],2,0)</f>
        <v>Seat Module</v>
      </c>
      <c r="D436" s="8" t="str">
        <f>VLOOKUP(A436,Furniture_Catalog[],3,0)</f>
        <v>Muzo</v>
      </c>
      <c r="E436" s="8" t="str">
        <f>VLOOKUP(A436,Furniture_Catalog[],4,0)</f>
        <v>XBrick</v>
      </c>
      <c r="F436" s="8" t="str">
        <f>VLOOKUP(A436,Furniture_Catalog[],5,0)</f>
        <v>19.75"W x 13.25"D x 9.85"H</v>
      </c>
      <c r="G436" s="8"/>
      <c r="H436" s="8" t="str">
        <f>VLOOKUP(A436,Furniture_Catalog[],7,0)</f>
        <v>10 Years</v>
      </c>
    </row>
    <row r="437" spans="1:8" s="7" customFormat="1" ht="16.149999999999999" customHeight="1" x14ac:dyDescent="0.35">
      <c r="A437" s="8" t="s">
        <v>84</v>
      </c>
      <c r="B437" s="9">
        <v>1</v>
      </c>
      <c r="C437" s="8" t="str">
        <f>VLOOKUP(A437,Furniture_Catalog[],2,0)</f>
        <v>Activity Table</v>
      </c>
      <c r="D437" s="8" t="str">
        <f>VLOOKUP(A437,Furniture_Catalog[],3,0)</f>
        <v>Smith System</v>
      </c>
      <c r="E437" s="8" t="str">
        <f>VLOOKUP(A437,Furniture_Catalog[],4,0)</f>
        <v>Elemental Half Moon Table</v>
      </c>
      <c r="F437" s="8" t="str">
        <f>VLOOKUP(A437,Furniture_Catalog[],5,0)</f>
        <v>36"D x 72"W</v>
      </c>
      <c r="G437" s="8"/>
      <c r="H437" s="8" t="str">
        <f>VLOOKUP(A437,Furniture_Catalog[],7,0)</f>
        <v>12 Years; Lifetime on metal frames</v>
      </c>
    </row>
    <row r="438" spans="1:8" s="7" customFormat="1" ht="16.149999999999999" customHeight="1" x14ac:dyDescent="0.35">
      <c r="A438" s="8" t="s">
        <v>47</v>
      </c>
      <c r="B438" s="9">
        <v>1</v>
      </c>
      <c r="C438" s="8" t="str">
        <f>VLOOKUP(A438,Furniture_Catalog[],2,0)</f>
        <v>Height Adjustable Table</v>
      </c>
      <c r="D438" s="8" t="str">
        <f>VLOOKUP(A438,Furniture_Catalog[],3,0)</f>
        <v>Workrite</v>
      </c>
      <c r="E438" s="8" t="str">
        <f>VLOOKUP(A438,Furniture_Catalog[],4,0)</f>
        <v>Sierra HX 2 Leg</v>
      </c>
      <c r="F438" s="8" t="str">
        <f>VLOOKUP(A438,Furniture_Catalog[],5,0)</f>
        <v>60"W x 30"D</v>
      </c>
      <c r="G438" s="8" t="str">
        <f>VLOOKUP(A438,Furniture_Catalog[],6,0)</f>
        <v>Top to match student desks.</v>
      </c>
      <c r="H438" s="8" t="str">
        <f>VLOOKUP(A438,Furniture_Catalog[],7,0)</f>
        <v>Limited Lifetime</v>
      </c>
    </row>
    <row r="439" spans="1:8" s="7" customFormat="1" ht="16.149999999999999" customHeight="1" x14ac:dyDescent="0.35">
      <c r="A439" s="8" t="s">
        <v>190</v>
      </c>
      <c r="B439" s="9">
        <v>24</v>
      </c>
      <c r="C439" s="8" t="str">
        <f>VLOOKUP(A439,Furniture_Catalog[],2,0)</f>
        <v>Student Desk</v>
      </c>
      <c r="D439" s="8" t="str">
        <f>VLOOKUP(A439,Furniture_Catalog[],3,0)</f>
        <v>Artcobell</v>
      </c>
      <c r="E439" s="8" t="str">
        <f>VLOOKUP(A439,Furniture_Catalog[],4,0)</f>
        <v>Rectangle Desk</v>
      </c>
      <c r="F439" s="8" t="str">
        <f>VLOOKUP(A439,Furniture_Catalog[],5,0)</f>
        <v>20"D x 26"W x 28 1/4-42"H</v>
      </c>
      <c r="G439" s="8" t="str">
        <f>VLOOKUP(A439,Furniture_Catalog[],6,0)</f>
        <v>Provide full metal tray.</v>
      </c>
      <c r="H439" s="8" t="str">
        <f>VLOOKUP(A439,Furniture_Catalog[],7,0)</f>
        <v>12 Years</v>
      </c>
    </row>
    <row r="440" spans="1:8" s="7" customFormat="1" ht="16.149999999999999" customHeight="1" x14ac:dyDescent="0.35">
      <c r="A440" s="8" t="s">
        <v>191</v>
      </c>
      <c r="B440" s="9">
        <v>1</v>
      </c>
      <c r="C440" s="8" t="str">
        <f>VLOOKUP(A440,Furniture_Catalog[],2,0)</f>
        <v>Lectern</v>
      </c>
      <c r="D440" s="8" t="str">
        <f>VLOOKUP(A440,Furniture_Catalog[],3,0)</f>
        <v>Haskell Education</v>
      </c>
      <c r="E440" s="8" t="str">
        <f>VLOOKUP(A440,Furniture_Catalog[],4,0)</f>
        <v>Fuzion Teacher's Lectern</v>
      </c>
      <c r="F440" s="8" t="str">
        <f>VLOOKUP(A440,Furniture_Catalog[],5,0)</f>
        <v>22"D x 26"W x 28 1/4-42"H</v>
      </c>
      <c r="G440" s="8"/>
      <c r="H440" s="8" t="str">
        <f>VLOOKUP(A440,Furniture_Catalog[],7,0)</f>
        <v>20 Years</v>
      </c>
    </row>
    <row r="441" spans="1:8" s="7" customFormat="1" ht="16.149999999999999" customHeight="1" x14ac:dyDescent="0.35">
      <c r="A441" s="8" t="s">
        <v>193</v>
      </c>
      <c r="B441" s="9">
        <v>1</v>
      </c>
      <c r="C441" s="8" t="str">
        <f>VLOOKUP(A441,Furniture_Catalog[],2,0)</f>
        <v>Mobile Pedestal Storage</v>
      </c>
      <c r="D441" s="8" t="str">
        <f>VLOOKUP(A441,Furniture_Catalog[],3,0)</f>
        <v>HON</v>
      </c>
      <c r="E441" s="8" t="str">
        <f>VLOOKUP(A441,Furniture_Catalog[],4,0)</f>
        <v>Mobile Box/File Pedestal</v>
      </c>
      <c r="F441" s="8" t="str">
        <f>VLOOKUP(A441,Furniture_Catalog[],5,0)</f>
        <v>15"W x 22 7/8"D x 22"H</v>
      </c>
      <c r="G441" s="8" t="str">
        <f>VLOOKUP(A441,Furniture_Catalog[],6,0)</f>
        <v>With cushion top.</v>
      </c>
      <c r="H441" s="8" t="str">
        <f>VLOOKUP(A441,Furniture_Catalog[],7,0)</f>
        <v>Lifetime</v>
      </c>
    </row>
    <row r="442" spans="1:8" s="7" customFormat="1" ht="16.149999999999999" customHeight="1" x14ac:dyDescent="0.35">
      <c r="A442" s="8" t="s">
        <v>140</v>
      </c>
      <c r="B442" s="9">
        <v>1</v>
      </c>
      <c r="C442" s="8" t="str">
        <f>VLOOKUP(A442,Furniture_Catalog[],2,0)</f>
        <v>Classroom Storage</v>
      </c>
      <c r="D442" s="8" t="str">
        <f>VLOOKUP(A442,Furniture_Catalog[],3,0)</f>
        <v>Smith System</v>
      </c>
      <c r="E442" s="8" t="str">
        <f>VLOOKUP(A442,Furniture_Catalog[],4,0)</f>
        <v>Cascade Mega-Tower (36 Totes)</v>
      </c>
      <c r="F442" s="8" t="str">
        <f>VLOOKUP(A442,Furniture_Catalog[],5,0)</f>
        <v>19"D x 43"W x 61 3/8"H</v>
      </c>
      <c r="G442" s="8" t="str">
        <f>VLOOKUP(A442,Furniture_Catalog[],6,0)</f>
        <v>Provide 3" totes and markerboard back.</v>
      </c>
      <c r="H442" s="8" t="str">
        <f>VLOOKUP(A442,Furniture_Catalog[],7,0)</f>
        <v>Lifetime</v>
      </c>
    </row>
    <row r="443" spans="1:8" s="7" customFormat="1" ht="16.149999999999999" customHeight="1" x14ac:dyDescent="0.35">
      <c r="A443" s="8"/>
      <c r="B443" s="9"/>
      <c r="C443" s="8"/>
      <c r="D443" s="8"/>
      <c r="E443" s="8"/>
      <c r="F443" s="8"/>
      <c r="G443" s="8"/>
      <c r="H443" s="8"/>
    </row>
    <row r="444" spans="1:8" s="7" customFormat="1" ht="16.149999999999999" customHeight="1" x14ac:dyDescent="0.35">
      <c r="A444" s="45" t="s">
        <v>322</v>
      </c>
      <c r="B444" s="45"/>
      <c r="C444" s="45"/>
      <c r="D444" s="45"/>
      <c r="E444" s="45"/>
      <c r="F444" s="45"/>
      <c r="G444" s="45"/>
      <c r="H444" s="45"/>
    </row>
    <row r="445" spans="1:8" s="7" customFormat="1" ht="16.149999999999999" customHeight="1" x14ac:dyDescent="0.35">
      <c r="A445" s="8" t="s">
        <v>37</v>
      </c>
      <c r="B445" s="9">
        <v>9</v>
      </c>
      <c r="C445" s="8" t="str">
        <f>VLOOKUP(A445,Furniture_Catalog[],2,0)</f>
        <v>Rocker Seat</v>
      </c>
      <c r="D445" s="8" t="str">
        <f>VLOOKUP(A445,Furniture_Catalog[],3,0)</f>
        <v>VS America</v>
      </c>
      <c r="E445" s="8" t="str">
        <f>VLOOKUP(A445,Furniture_Catalog[],4,0)</f>
        <v>Hokki+ Wobble Stool</v>
      </c>
      <c r="F445" s="8" t="str">
        <f>VLOOKUP(A445,Furniture_Catalog[],5,0)</f>
        <v>N/A</v>
      </c>
      <c r="G445" s="8"/>
      <c r="H445" s="8" t="str">
        <f>VLOOKUP(A445,Furniture_Catalog[],7,0)</f>
        <v>10 Years</v>
      </c>
    </row>
    <row r="446" spans="1:8" s="7" customFormat="1" ht="16.149999999999999" customHeight="1" x14ac:dyDescent="0.35">
      <c r="A446" s="8" t="s">
        <v>83</v>
      </c>
      <c r="B446" s="9">
        <v>1</v>
      </c>
      <c r="C446" s="8" t="str">
        <f>VLOOKUP(A446,Furniture_Catalog[],2,0)</f>
        <v>Activity Table</v>
      </c>
      <c r="D446" s="8" t="str">
        <f>VLOOKUP(A446,Furniture_Catalog[],3,0)</f>
        <v>Smith System</v>
      </c>
      <c r="E446" s="8" t="str">
        <f>VLOOKUP(A446,Furniture_Catalog[],4,0)</f>
        <v>Elemental Rectangle Table</v>
      </c>
      <c r="F446" s="8" t="str">
        <f>VLOOKUP(A446,Furniture_Catalog[],5,0)</f>
        <v>30"D x 72"W</v>
      </c>
      <c r="G446" s="8"/>
      <c r="H446" s="8" t="str">
        <f>VLOOKUP(A446,Furniture_Catalog[],7,0)</f>
        <v>12 Years; Lifetime on metal frames</v>
      </c>
    </row>
    <row r="447" spans="1:8" s="7" customFormat="1" ht="16.149999999999999" customHeight="1" x14ac:dyDescent="0.35">
      <c r="A447" s="8" t="s">
        <v>120</v>
      </c>
      <c r="B447" s="9">
        <v>1</v>
      </c>
      <c r="C447" s="8" t="str">
        <f>VLOOKUP(A447,Furniture_Catalog[],2,0)</f>
        <v>Activity Table</v>
      </c>
      <c r="D447" s="8" t="str">
        <f>VLOOKUP(A447,Furniture_Catalog[],3,0)</f>
        <v>Smith System</v>
      </c>
      <c r="E447" s="8" t="str">
        <f>VLOOKUP(A447,Furniture_Catalog[],4,0)</f>
        <v>Elemental Round Table</v>
      </c>
      <c r="F447" s="8" t="str">
        <f>VLOOKUP(A447,Furniture_Catalog[],5,0)</f>
        <v>42"DIA.</v>
      </c>
      <c r="G447" s="8"/>
      <c r="H447" s="8" t="str">
        <f>VLOOKUP(A447,Furniture_Catalog[],7,0)</f>
        <v>12 Years; Lifetime on metal frames</v>
      </c>
    </row>
    <row r="448" spans="1:8" s="7" customFormat="1" ht="16.149999999999999" customHeight="1" x14ac:dyDescent="0.35">
      <c r="A448" s="8" t="s">
        <v>123</v>
      </c>
      <c r="B448" s="9">
        <v>2</v>
      </c>
      <c r="C448" s="8" t="str">
        <f>VLOOKUP(A448,Furniture_Catalog[],2,0)</f>
        <v>Curve Lounge</v>
      </c>
      <c r="D448" s="8" t="str">
        <f>VLOOKUP(A448,Furniture_Catalog[],3,0)</f>
        <v>Fomcore</v>
      </c>
      <c r="E448" s="8" t="str">
        <f>VLOOKUP(A448,Furniture_Catalog[],4,0)</f>
        <v>Arc Bench 60</v>
      </c>
      <c r="F448" s="8" t="str">
        <f>VLOOKUP(A448,Furniture_Catalog[],5,0)</f>
        <v>44"L x 18"W x 18"H</v>
      </c>
      <c r="G448" s="8"/>
      <c r="H448" s="8" t="str">
        <f>VLOOKUP(A448,Furniture_Catalog[],7,0)</f>
        <v>Limited Lifetime</v>
      </c>
    </row>
    <row r="449" spans="1:8" s="7" customFormat="1" ht="16.149999999999999" customHeight="1" x14ac:dyDescent="0.35">
      <c r="A449" s="8" t="s">
        <v>161</v>
      </c>
      <c r="B449" s="9">
        <v>3</v>
      </c>
      <c r="C449" s="8" t="str">
        <f>VLOOKUP(A449,Furniture_Catalog[],2,0)</f>
        <v>Step Lounge</v>
      </c>
      <c r="D449" s="8" t="str">
        <f>VLOOKUP(A449,Furniture_Catalog[],3,0)</f>
        <v>Fomcore</v>
      </c>
      <c r="E449" s="8" t="str">
        <f>VLOOKUP(A449,Furniture_Catalog[],4,0)</f>
        <v>Two Step</v>
      </c>
      <c r="F449" s="8" t="str">
        <f>VLOOKUP(A449,Furniture_Catalog[],5,0)</f>
        <v>38"W x 38"D x 32"H</v>
      </c>
      <c r="G449" s="8"/>
      <c r="H449" s="8" t="str">
        <f>VLOOKUP(A449,Furniture_Catalog[],7,0)</f>
        <v>Limited Lifetime</v>
      </c>
    </row>
    <row r="450" spans="1:8" s="7" customFormat="1" ht="16.149999999999999" customHeight="1" x14ac:dyDescent="0.35">
      <c r="A450" s="8" t="s">
        <v>97</v>
      </c>
      <c r="B450" s="9">
        <v>1</v>
      </c>
      <c r="C450" s="8" t="str">
        <f>VLOOKUP(A450,Furniture_Catalog[],2,0)</f>
        <v>Collaboration Storage</v>
      </c>
      <c r="D450" s="8" t="str">
        <f>VLOOKUP(A450,Furniture_Catalog[],3,0)</f>
        <v>Smith System</v>
      </c>
      <c r="E450" s="8" t="str">
        <f>VLOOKUP(A450,Furniture_Catalog[],4,0)</f>
        <v>Cascade Mid-Cabinet w/ Shelves</v>
      </c>
      <c r="F450" s="8" t="str">
        <f>VLOOKUP(A450,Furniture_Catalog[],5,0)</f>
        <v>19"D x 29"W x 43.3"H</v>
      </c>
      <c r="G450" s="8" t="str">
        <f>VLOOKUP(A450,Furniture_Catalog[],6,0)</f>
        <v>Provide doors.</v>
      </c>
      <c r="H450" s="8" t="str">
        <f>VLOOKUP(A450,Furniture_Catalog[],7,0)</f>
        <v>Lifetime</v>
      </c>
    </row>
    <row r="451" spans="1:8" s="7" customFormat="1" ht="16.149999999999999" customHeight="1" x14ac:dyDescent="0.35">
      <c r="A451" s="8"/>
      <c r="B451" s="9"/>
      <c r="C451" s="8"/>
      <c r="D451" s="8"/>
      <c r="E451" s="8"/>
      <c r="F451" s="8"/>
      <c r="G451" s="8"/>
      <c r="H451" s="8"/>
    </row>
    <row r="452" spans="1:8" s="7" customFormat="1" ht="16.149999999999999" customHeight="1" x14ac:dyDescent="0.35">
      <c r="A452" s="45" t="s">
        <v>323</v>
      </c>
      <c r="B452" s="45"/>
      <c r="C452" s="45"/>
      <c r="D452" s="45"/>
      <c r="E452" s="45"/>
      <c r="F452" s="45"/>
      <c r="G452" s="45"/>
      <c r="H452" s="45"/>
    </row>
    <row r="453" spans="1:8" s="7" customFormat="1" ht="16.149999999999999" customHeight="1" x14ac:dyDescent="0.35">
      <c r="A453" s="8" t="s">
        <v>187</v>
      </c>
      <c r="B453" s="9">
        <v>1</v>
      </c>
      <c r="C453" s="8" t="str">
        <f>VLOOKUP(A453,Furniture_Catalog[],2,0)</f>
        <v>Task Chair</v>
      </c>
      <c r="D453" s="8" t="str">
        <f>VLOOKUP(A453,Furniture_Catalog[],3,0)</f>
        <v>Allsteel</v>
      </c>
      <c r="E453" s="8" t="str">
        <f>VLOOKUP(A453,Furniture_Catalog[],4,0)</f>
        <v>Evo Task Mesh High Back Chair</v>
      </c>
      <c r="F453" s="8" t="str">
        <f>VLOOKUP(A453,Furniture_Catalog[],5,0)</f>
        <v>N/A</v>
      </c>
      <c r="G453" s="8" t="str">
        <f>VLOOKUP(A453,Furniture_Catalog[],6,0)</f>
        <v>Options as selected for site. Finishes to match across site.</v>
      </c>
      <c r="H453" s="8" t="str">
        <f>VLOOKUP(A453,Furniture_Catalog[],7,0)</f>
        <v>12 Years</v>
      </c>
    </row>
    <row r="454" spans="1:8" s="7" customFormat="1" ht="16.149999999999999" customHeight="1" x14ac:dyDescent="0.35">
      <c r="A454" s="8" t="s">
        <v>188</v>
      </c>
      <c r="B454" s="9">
        <v>25</v>
      </c>
      <c r="C454" s="8" t="str">
        <f>VLOOKUP(A454,Furniture_Catalog[],2,0)</f>
        <v>Student Chair</v>
      </c>
      <c r="D454" s="8" t="str">
        <f>VLOOKUP(A454,Furniture_Catalog[],3,0)</f>
        <v>Fleetwood</v>
      </c>
      <c r="E454" s="8" t="str">
        <f>VLOOKUP(A454,Furniture_Catalog[],4,0)</f>
        <v>E! Seating</v>
      </c>
      <c r="F454" s="8" t="str">
        <f>VLOOKUP(A454,Furniture_Catalog[],5,0)</f>
        <v>Varies by grade.</v>
      </c>
      <c r="G454" s="8" t="str">
        <f>VLOOKUP(A454,Furniture_Catalog[],6,0)</f>
        <v>Verify final chair size with Owner.</v>
      </c>
      <c r="H454" s="8" t="str">
        <f>VLOOKUP(A454,Furniture_Catalog[],7,0)</f>
        <v>Limited Lifetime</v>
      </c>
    </row>
    <row r="455" spans="1:8" s="7" customFormat="1" ht="16.149999999999999" customHeight="1" x14ac:dyDescent="0.35">
      <c r="A455" s="8" t="s">
        <v>37</v>
      </c>
      <c r="B455" s="9">
        <v>4</v>
      </c>
      <c r="C455" s="8" t="str">
        <f>VLOOKUP(A455,Furniture_Catalog[],2,0)</f>
        <v>Rocker Seat</v>
      </c>
      <c r="D455" s="8" t="str">
        <f>VLOOKUP(A455,Furniture_Catalog[],3,0)</f>
        <v>VS America</v>
      </c>
      <c r="E455" s="8" t="str">
        <f>VLOOKUP(A455,Furniture_Catalog[],4,0)</f>
        <v>Hokki+ Wobble Stool</v>
      </c>
      <c r="F455" s="8" t="str">
        <f>VLOOKUP(A455,Furniture_Catalog[],5,0)</f>
        <v>N/A</v>
      </c>
      <c r="G455" s="8"/>
      <c r="H455" s="8" t="str">
        <f>VLOOKUP(A455,Furniture_Catalog[],7,0)</f>
        <v>10 Years</v>
      </c>
    </row>
    <row r="456" spans="1:8" s="7" customFormat="1" ht="16.149999999999999" customHeight="1" x14ac:dyDescent="0.35">
      <c r="A456" s="8" t="s">
        <v>171</v>
      </c>
      <c r="B456" s="9">
        <v>8</v>
      </c>
      <c r="C456" s="8" t="str">
        <f>VLOOKUP(A456,Furniture_Catalog[],2,0)</f>
        <v>Seat Module</v>
      </c>
      <c r="D456" s="8" t="str">
        <f>VLOOKUP(A456,Furniture_Catalog[],3,0)</f>
        <v>Muzo</v>
      </c>
      <c r="E456" s="8" t="str">
        <f>VLOOKUP(A456,Furniture_Catalog[],4,0)</f>
        <v>XBrick</v>
      </c>
      <c r="F456" s="8" t="str">
        <f>VLOOKUP(A456,Furniture_Catalog[],5,0)</f>
        <v>19.75"W x 13.25"D x 9.85"H</v>
      </c>
      <c r="G456" s="8"/>
      <c r="H456" s="8" t="str">
        <f>VLOOKUP(A456,Furniture_Catalog[],7,0)</f>
        <v>10 Years</v>
      </c>
    </row>
    <row r="457" spans="1:8" s="7" customFormat="1" ht="16.149999999999999" customHeight="1" x14ac:dyDescent="0.35">
      <c r="A457" s="8" t="s">
        <v>84</v>
      </c>
      <c r="B457" s="9">
        <v>1</v>
      </c>
      <c r="C457" s="8" t="str">
        <f>VLOOKUP(A457,Furniture_Catalog[],2,0)</f>
        <v>Activity Table</v>
      </c>
      <c r="D457" s="8" t="str">
        <f>VLOOKUP(A457,Furniture_Catalog[],3,0)</f>
        <v>Smith System</v>
      </c>
      <c r="E457" s="8" t="str">
        <f>VLOOKUP(A457,Furniture_Catalog[],4,0)</f>
        <v>Elemental Half Moon Table</v>
      </c>
      <c r="F457" s="8" t="str">
        <f>VLOOKUP(A457,Furniture_Catalog[],5,0)</f>
        <v>36"D x 72"W</v>
      </c>
      <c r="G457" s="8"/>
      <c r="H457" s="8" t="str">
        <f>VLOOKUP(A457,Furniture_Catalog[],7,0)</f>
        <v>12 Years; Lifetime on metal frames</v>
      </c>
    </row>
    <row r="458" spans="1:8" s="7" customFormat="1" ht="16.149999999999999" customHeight="1" x14ac:dyDescent="0.35">
      <c r="A458" s="8" t="s">
        <v>47</v>
      </c>
      <c r="B458" s="9">
        <v>1</v>
      </c>
      <c r="C458" s="8" t="str">
        <f>VLOOKUP(A458,Furniture_Catalog[],2,0)</f>
        <v>Height Adjustable Table</v>
      </c>
      <c r="D458" s="8" t="str">
        <f>VLOOKUP(A458,Furniture_Catalog[],3,0)</f>
        <v>Workrite</v>
      </c>
      <c r="E458" s="8" t="str">
        <f>VLOOKUP(A458,Furniture_Catalog[],4,0)</f>
        <v>Sierra HX 2 Leg</v>
      </c>
      <c r="F458" s="8" t="str">
        <f>VLOOKUP(A458,Furniture_Catalog[],5,0)</f>
        <v>60"W x 30"D</v>
      </c>
      <c r="G458" s="8" t="str">
        <f>VLOOKUP(A458,Furniture_Catalog[],6,0)</f>
        <v>Top to match student desks.</v>
      </c>
      <c r="H458" s="8" t="str">
        <f>VLOOKUP(A458,Furniture_Catalog[],7,0)</f>
        <v>Limited Lifetime</v>
      </c>
    </row>
    <row r="459" spans="1:8" s="7" customFormat="1" ht="16.149999999999999" customHeight="1" x14ac:dyDescent="0.35">
      <c r="A459" s="8" t="s">
        <v>190</v>
      </c>
      <c r="B459" s="9">
        <v>24</v>
      </c>
      <c r="C459" s="8" t="str">
        <f>VLOOKUP(A459,Furniture_Catalog[],2,0)</f>
        <v>Student Desk</v>
      </c>
      <c r="D459" s="8" t="str">
        <f>VLOOKUP(A459,Furniture_Catalog[],3,0)</f>
        <v>Artcobell</v>
      </c>
      <c r="E459" s="8" t="str">
        <f>VLOOKUP(A459,Furniture_Catalog[],4,0)</f>
        <v>Rectangle Desk</v>
      </c>
      <c r="F459" s="8" t="str">
        <f>VLOOKUP(A459,Furniture_Catalog[],5,0)</f>
        <v>20"D x 26"W x 28 1/4-42"H</v>
      </c>
      <c r="G459" s="8" t="str">
        <f>VLOOKUP(A459,Furniture_Catalog[],6,0)</f>
        <v>Provide full metal tray.</v>
      </c>
      <c r="H459" s="8" t="str">
        <f>VLOOKUP(A459,Furniture_Catalog[],7,0)</f>
        <v>12 Years</v>
      </c>
    </row>
    <row r="460" spans="1:8" s="7" customFormat="1" ht="16.149999999999999" customHeight="1" x14ac:dyDescent="0.35">
      <c r="A460" s="8" t="s">
        <v>191</v>
      </c>
      <c r="B460" s="9">
        <v>1</v>
      </c>
      <c r="C460" s="8" t="str">
        <f>VLOOKUP(A460,Furniture_Catalog[],2,0)</f>
        <v>Lectern</v>
      </c>
      <c r="D460" s="8" t="str">
        <f>VLOOKUP(A460,Furniture_Catalog[],3,0)</f>
        <v>Haskell Education</v>
      </c>
      <c r="E460" s="8" t="str">
        <f>VLOOKUP(A460,Furniture_Catalog[],4,0)</f>
        <v>Fuzion Teacher's Lectern</v>
      </c>
      <c r="F460" s="8" t="str">
        <f>VLOOKUP(A460,Furniture_Catalog[],5,0)</f>
        <v>22"D x 26"W x 28 1/4-42"H</v>
      </c>
      <c r="G460" s="8"/>
      <c r="H460" s="8" t="str">
        <f>VLOOKUP(A460,Furniture_Catalog[],7,0)</f>
        <v>20 Years</v>
      </c>
    </row>
    <row r="461" spans="1:8" s="7" customFormat="1" ht="16.149999999999999" customHeight="1" x14ac:dyDescent="0.35">
      <c r="A461" s="8" t="s">
        <v>193</v>
      </c>
      <c r="B461" s="9">
        <v>1</v>
      </c>
      <c r="C461" s="8" t="str">
        <f>VLOOKUP(A461,Furniture_Catalog[],2,0)</f>
        <v>Mobile Pedestal Storage</v>
      </c>
      <c r="D461" s="8" t="str">
        <f>VLOOKUP(A461,Furniture_Catalog[],3,0)</f>
        <v>HON</v>
      </c>
      <c r="E461" s="8" t="str">
        <f>VLOOKUP(A461,Furniture_Catalog[],4,0)</f>
        <v>Mobile Box/File Pedestal</v>
      </c>
      <c r="F461" s="8" t="str">
        <f>VLOOKUP(A461,Furniture_Catalog[],5,0)</f>
        <v>15"W x 22 7/8"D x 22"H</v>
      </c>
      <c r="G461" s="8" t="str">
        <f>VLOOKUP(A461,Furniture_Catalog[],6,0)</f>
        <v>With cushion top.</v>
      </c>
      <c r="H461" s="8" t="str">
        <f>VLOOKUP(A461,Furniture_Catalog[],7,0)</f>
        <v>Lifetime</v>
      </c>
    </row>
    <row r="462" spans="1:8" s="7" customFormat="1" ht="16.149999999999999" customHeight="1" x14ac:dyDescent="0.35">
      <c r="A462" s="8" t="s">
        <v>140</v>
      </c>
      <c r="B462" s="9">
        <v>1</v>
      </c>
      <c r="C462" s="8" t="str">
        <f>VLOOKUP(A462,Furniture_Catalog[],2,0)</f>
        <v>Classroom Storage</v>
      </c>
      <c r="D462" s="8" t="str">
        <f>VLOOKUP(A462,Furniture_Catalog[],3,0)</f>
        <v>Smith System</v>
      </c>
      <c r="E462" s="8" t="str">
        <f>VLOOKUP(A462,Furniture_Catalog[],4,0)</f>
        <v>Cascade Mega-Tower (36 Totes)</v>
      </c>
      <c r="F462" s="8" t="str">
        <f>VLOOKUP(A462,Furniture_Catalog[],5,0)</f>
        <v>19"D x 43"W x 61 3/8"H</v>
      </c>
      <c r="G462" s="8" t="str">
        <f>VLOOKUP(A462,Furniture_Catalog[],6,0)</f>
        <v>Provide 3" totes and markerboard back.</v>
      </c>
      <c r="H462" s="8" t="str">
        <f>VLOOKUP(A462,Furniture_Catalog[],7,0)</f>
        <v>Lifetime</v>
      </c>
    </row>
    <row r="463" spans="1:8" s="7" customFormat="1" ht="16.149999999999999" customHeight="1" x14ac:dyDescent="0.35">
      <c r="A463" s="8"/>
      <c r="B463" s="9"/>
      <c r="C463" s="8"/>
      <c r="D463" s="8"/>
      <c r="E463" s="8"/>
      <c r="F463" s="8"/>
      <c r="G463" s="8"/>
      <c r="H463" s="8"/>
    </row>
    <row r="464" spans="1:8" s="7" customFormat="1" ht="16.149999999999999" customHeight="1" x14ac:dyDescent="0.35">
      <c r="A464" s="45" t="s">
        <v>324</v>
      </c>
      <c r="B464" s="45"/>
      <c r="C464" s="45"/>
      <c r="D464" s="45"/>
      <c r="E464" s="45"/>
      <c r="F464" s="45"/>
      <c r="G464" s="45"/>
      <c r="H464" s="45"/>
    </row>
    <row r="465" spans="1:8" s="7" customFormat="1" ht="16.149999999999999" customHeight="1" x14ac:dyDescent="0.35">
      <c r="A465" s="8" t="s">
        <v>187</v>
      </c>
      <c r="B465" s="9">
        <v>1</v>
      </c>
      <c r="C465" s="8" t="str">
        <f>VLOOKUP(A465,Furniture_Catalog[],2,0)</f>
        <v>Task Chair</v>
      </c>
      <c r="D465" s="8" t="str">
        <f>VLOOKUP(A465,Furniture_Catalog[],3,0)</f>
        <v>Allsteel</v>
      </c>
      <c r="E465" s="8" t="str">
        <f>VLOOKUP(A465,Furniture_Catalog[],4,0)</f>
        <v>Evo Task Mesh High Back Chair</v>
      </c>
      <c r="F465" s="8" t="str">
        <f>VLOOKUP(A465,Furniture_Catalog[],5,0)</f>
        <v>N/A</v>
      </c>
      <c r="G465" s="8" t="str">
        <f>VLOOKUP(A465,Furniture_Catalog[],6,0)</f>
        <v>Options as selected for site. Finishes to match across site.</v>
      </c>
      <c r="H465" s="8" t="str">
        <f>VLOOKUP(A465,Furniture_Catalog[],7,0)</f>
        <v>12 Years</v>
      </c>
    </row>
    <row r="466" spans="1:8" s="7" customFormat="1" ht="16.149999999999999" customHeight="1" x14ac:dyDescent="0.35">
      <c r="A466" s="8" t="s">
        <v>188</v>
      </c>
      <c r="B466" s="9">
        <v>25</v>
      </c>
      <c r="C466" s="8" t="str">
        <f>VLOOKUP(A466,Furniture_Catalog[],2,0)</f>
        <v>Student Chair</v>
      </c>
      <c r="D466" s="8" t="str">
        <f>VLOOKUP(A466,Furniture_Catalog[],3,0)</f>
        <v>Fleetwood</v>
      </c>
      <c r="E466" s="8" t="str">
        <f>VLOOKUP(A466,Furniture_Catalog[],4,0)</f>
        <v>E! Seating</v>
      </c>
      <c r="F466" s="8" t="str">
        <f>VLOOKUP(A466,Furniture_Catalog[],5,0)</f>
        <v>Varies by grade.</v>
      </c>
      <c r="G466" s="8" t="str">
        <f>VLOOKUP(A466,Furniture_Catalog[],6,0)</f>
        <v>Verify final chair size with Owner.</v>
      </c>
      <c r="H466" s="8" t="str">
        <f>VLOOKUP(A466,Furniture_Catalog[],7,0)</f>
        <v>Limited Lifetime</v>
      </c>
    </row>
    <row r="467" spans="1:8" s="7" customFormat="1" ht="16.149999999999999" customHeight="1" x14ac:dyDescent="0.35">
      <c r="A467" s="8" t="s">
        <v>37</v>
      </c>
      <c r="B467" s="9">
        <v>4</v>
      </c>
      <c r="C467" s="8" t="str">
        <f>VLOOKUP(A467,Furniture_Catalog[],2,0)</f>
        <v>Rocker Seat</v>
      </c>
      <c r="D467" s="8" t="str">
        <f>VLOOKUP(A467,Furniture_Catalog[],3,0)</f>
        <v>VS America</v>
      </c>
      <c r="E467" s="8" t="str">
        <f>VLOOKUP(A467,Furniture_Catalog[],4,0)</f>
        <v>Hokki+ Wobble Stool</v>
      </c>
      <c r="F467" s="8" t="str">
        <f>VLOOKUP(A467,Furniture_Catalog[],5,0)</f>
        <v>N/A</v>
      </c>
      <c r="G467" s="8"/>
      <c r="H467" s="8" t="str">
        <f>VLOOKUP(A467,Furniture_Catalog[],7,0)</f>
        <v>10 Years</v>
      </c>
    </row>
    <row r="468" spans="1:8" s="7" customFormat="1" ht="16.149999999999999" customHeight="1" x14ac:dyDescent="0.35">
      <c r="A468" s="8" t="s">
        <v>171</v>
      </c>
      <c r="B468" s="9">
        <v>8</v>
      </c>
      <c r="C468" s="8" t="str">
        <f>VLOOKUP(A468,Furniture_Catalog[],2,0)</f>
        <v>Seat Module</v>
      </c>
      <c r="D468" s="8" t="str">
        <f>VLOOKUP(A468,Furniture_Catalog[],3,0)</f>
        <v>Muzo</v>
      </c>
      <c r="E468" s="8" t="str">
        <f>VLOOKUP(A468,Furniture_Catalog[],4,0)</f>
        <v>XBrick</v>
      </c>
      <c r="F468" s="8" t="str">
        <f>VLOOKUP(A468,Furniture_Catalog[],5,0)</f>
        <v>19.75"W x 13.25"D x 9.85"H</v>
      </c>
      <c r="G468" s="8"/>
      <c r="H468" s="8" t="str">
        <f>VLOOKUP(A468,Furniture_Catalog[],7,0)</f>
        <v>10 Years</v>
      </c>
    </row>
    <row r="469" spans="1:8" s="7" customFormat="1" ht="16.149999999999999" customHeight="1" x14ac:dyDescent="0.35">
      <c r="A469" s="8" t="s">
        <v>84</v>
      </c>
      <c r="B469" s="9">
        <v>1</v>
      </c>
      <c r="C469" s="8" t="str">
        <f>VLOOKUP(A469,Furniture_Catalog[],2,0)</f>
        <v>Activity Table</v>
      </c>
      <c r="D469" s="8" t="str">
        <f>VLOOKUP(A469,Furniture_Catalog[],3,0)</f>
        <v>Smith System</v>
      </c>
      <c r="E469" s="8" t="str">
        <f>VLOOKUP(A469,Furniture_Catalog[],4,0)</f>
        <v>Elemental Half Moon Table</v>
      </c>
      <c r="F469" s="8" t="str">
        <f>VLOOKUP(A469,Furniture_Catalog[],5,0)</f>
        <v>36"D x 72"W</v>
      </c>
      <c r="G469" s="8"/>
      <c r="H469" s="8" t="str">
        <f>VLOOKUP(A469,Furniture_Catalog[],7,0)</f>
        <v>12 Years; Lifetime on metal frames</v>
      </c>
    </row>
    <row r="470" spans="1:8" s="7" customFormat="1" ht="16.149999999999999" customHeight="1" x14ac:dyDescent="0.35">
      <c r="A470" s="8" t="s">
        <v>47</v>
      </c>
      <c r="B470" s="9">
        <v>1</v>
      </c>
      <c r="C470" s="8" t="str">
        <f>VLOOKUP(A470,Furniture_Catalog[],2,0)</f>
        <v>Height Adjustable Table</v>
      </c>
      <c r="D470" s="8" t="str">
        <f>VLOOKUP(A470,Furniture_Catalog[],3,0)</f>
        <v>Workrite</v>
      </c>
      <c r="E470" s="8" t="str">
        <f>VLOOKUP(A470,Furniture_Catalog[],4,0)</f>
        <v>Sierra HX 2 Leg</v>
      </c>
      <c r="F470" s="8" t="str">
        <f>VLOOKUP(A470,Furniture_Catalog[],5,0)</f>
        <v>60"W x 30"D</v>
      </c>
      <c r="G470" s="8" t="str">
        <f>VLOOKUP(A470,Furniture_Catalog[],6,0)</f>
        <v>Top to match student desks.</v>
      </c>
      <c r="H470" s="8" t="str">
        <f>VLOOKUP(A470,Furniture_Catalog[],7,0)</f>
        <v>Limited Lifetime</v>
      </c>
    </row>
    <row r="471" spans="1:8" s="7" customFormat="1" ht="16.149999999999999" customHeight="1" x14ac:dyDescent="0.35">
      <c r="A471" s="8" t="s">
        <v>190</v>
      </c>
      <c r="B471" s="9">
        <v>24</v>
      </c>
      <c r="C471" s="8" t="str">
        <f>VLOOKUP(A471,Furniture_Catalog[],2,0)</f>
        <v>Student Desk</v>
      </c>
      <c r="D471" s="8" t="str">
        <f>VLOOKUP(A471,Furniture_Catalog[],3,0)</f>
        <v>Artcobell</v>
      </c>
      <c r="E471" s="8" t="str">
        <f>VLOOKUP(A471,Furniture_Catalog[],4,0)</f>
        <v>Rectangle Desk</v>
      </c>
      <c r="F471" s="8" t="str">
        <f>VLOOKUP(A471,Furniture_Catalog[],5,0)</f>
        <v>20"D x 26"W x 28 1/4-42"H</v>
      </c>
      <c r="G471" s="8" t="str">
        <f>VLOOKUP(A471,Furniture_Catalog[],6,0)</f>
        <v>Provide full metal tray.</v>
      </c>
      <c r="H471" s="8" t="str">
        <f>VLOOKUP(A471,Furniture_Catalog[],7,0)</f>
        <v>12 Years</v>
      </c>
    </row>
    <row r="472" spans="1:8" s="7" customFormat="1" ht="16.149999999999999" customHeight="1" x14ac:dyDescent="0.35">
      <c r="A472" s="8" t="s">
        <v>191</v>
      </c>
      <c r="B472" s="9">
        <v>1</v>
      </c>
      <c r="C472" s="8" t="str">
        <f>VLOOKUP(A472,Furniture_Catalog[],2,0)</f>
        <v>Lectern</v>
      </c>
      <c r="D472" s="8" t="str">
        <f>VLOOKUP(A472,Furniture_Catalog[],3,0)</f>
        <v>Haskell Education</v>
      </c>
      <c r="E472" s="8" t="str">
        <f>VLOOKUP(A472,Furniture_Catalog[],4,0)</f>
        <v>Fuzion Teacher's Lectern</v>
      </c>
      <c r="F472" s="8" t="str">
        <f>VLOOKUP(A472,Furniture_Catalog[],5,0)</f>
        <v>22"D x 26"W x 28 1/4-42"H</v>
      </c>
      <c r="G472" s="8"/>
      <c r="H472" s="8" t="str">
        <f>VLOOKUP(A472,Furniture_Catalog[],7,0)</f>
        <v>20 Years</v>
      </c>
    </row>
    <row r="473" spans="1:8" s="7" customFormat="1" ht="16.149999999999999" customHeight="1" x14ac:dyDescent="0.35">
      <c r="A473" s="8" t="s">
        <v>193</v>
      </c>
      <c r="B473" s="9">
        <v>1</v>
      </c>
      <c r="C473" s="8" t="str">
        <f>VLOOKUP(A473,Furniture_Catalog[],2,0)</f>
        <v>Mobile Pedestal Storage</v>
      </c>
      <c r="D473" s="8" t="str">
        <f>VLOOKUP(A473,Furniture_Catalog[],3,0)</f>
        <v>HON</v>
      </c>
      <c r="E473" s="8" t="str">
        <f>VLOOKUP(A473,Furniture_Catalog[],4,0)</f>
        <v>Mobile Box/File Pedestal</v>
      </c>
      <c r="F473" s="8" t="str">
        <f>VLOOKUP(A473,Furniture_Catalog[],5,0)</f>
        <v>15"W x 22 7/8"D x 22"H</v>
      </c>
      <c r="G473" s="8" t="str">
        <f>VLOOKUP(A473,Furniture_Catalog[],6,0)</f>
        <v>With cushion top.</v>
      </c>
      <c r="H473" s="8" t="str">
        <f>VLOOKUP(A473,Furniture_Catalog[],7,0)</f>
        <v>Lifetime</v>
      </c>
    </row>
    <row r="474" spans="1:8" s="7" customFormat="1" ht="16.149999999999999" customHeight="1" x14ac:dyDescent="0.35">
      <c r="A474" s="8" t="s">
        <v>140</v>
      </c>
      <c r="B474" s="9">
        <v>1</v>
      </c>
      <c r="C474" s="8" t="str">
        <f>VLOOKUP(A474,Furniture_Catalog[],2,0)</f>
        <v>Classroom Storage</v>
      </c>
      <c r="D474" s="8" t="str">
        <f>VLOOKUP(A474,Furniture_Catalog[],3,0)</f>
        <v>Smith System</v>
      </c>
      <c r="E474" s="8" t="str">
        <f>VLOOKUP(A474,Furniture_Catalog[],4,0)</f>
        <v>Cascade Mega-Tower (36 Totes)</v>
      </c>
      <c r="F474" s="8" t="str">
        <f>VLOOKUP(A474,Furniture_Catalog[],5,0)</f>
        <v>19"D x 43"W x 61 3/8"H</v>
      </c>
      <c r="G474" s="8" t="str">
        <f>VLOOKUP(A474,Furniture_Catalog[],6,0)</f>
        <v>Provide 3" totes and markerboard back.</v>
      </c>
      <c r="H474" s="8" t="str">
        <f>VLOOKUP(A474,Furniture_Catalog[],7,0)</f>
        <v>Lifetime</v>
      </c>
    </row>
    <row r="475" spans="1:8" s="7" customFormat="1" ht="16.149999999999999" customHeight="1" x14ac:dyDescent="0.35">
      <c r="A475" s="8" t="s">
        <v>198</v>
      </c>
      <c r="B475" s="9">
        <v>1</v>
      </c>
      <c r="C475" s="8" t="str">
        <f>VLOOKUP(A475,Furniture_Catalog[],2,0)</f>
        <v>Rug</v>
      </c>
      <c r="D475" s="8" t="str">
        <f>VLOOKUP(A475,Furniture_Catalog[],3,0)</f>
        <v>Lakeshore</v>
      </c>
      <c r="E475" s="8" t="str">
        <f>VLOOKUP(A475,Furniture_Catalog[],4,0)</f>
        <v>Calming Colors A Place For Everyone Carpets</v>
      </c>
      <c r="F475" s="8" t="str">
        <f>VLOOKUP(A475,Furniture_Catalog[],5,0)</f>
        <v>9'D x 12'W</v>
      </c>
      <c r="G475" s="8"/>
      <c r="H475" s="8" t="str">
        <f>VLOOKUP(A475,Furniture_Catalog[],7,0)</f>
        <v>10 Years</v>
      </c>
    </row>
    <row r="476" spans="1:8" s="7" customFormat="1" ht="16.149999999999999" customHeight="1" x14ac:dyDescent="0.35">
      <c r="A476" s="8"/>
      <c r="B476" s="9"/>
      <c r="C476" s="8"/>
      <c r="D476" s="8"/>
      <c r="E476" s="8"/>
      <c r="F476" s="8"/>
      <c r="G476" s="8"/>
      <c r="H476" s="8"/>
    </row>
    <row r="477" spans="1:8" s="7" customFormat="1" ht="16.149999999999999" customHeight="1" x14ac:dyDescent="0.35">
      <c r="A477" s="45" t="s">
        <v>325</v>
      </c>
      <c r="B477" s="45"/>
      <c r="C477" s="45"/>
      <c r="D477" s="45"/>
      <c r="E477" s="45"/>
      <c r="F477" s="45"/>
      <c r="G477" s="45"/>
      <c r="H477" s="45"/>
    </row>
    <row r="478" spans="1:8" s="7" customFormat="1" ht="16.149999999999999" customHeight="1" x14ac:dyDescent="0.35">
      <c r="A478" s="8" t="s">
        <v>187</v>
      </c>
      <c r="B478" s="9">
        <v>1</v>
      </c>
      <c r="C478" s="8" t="str">
        <f>VLOOKUP(A478,Furniture_Catalog[],2,0)</f>
        <v>Task Chair</v>
      </c>
      <c r="D478" s="8" t="str">
        <f>VLOOKUP(A478,Furniture_Catalog[],3,0)</f>
        <v>Allsteel</v>
      </c>
      <c r="E478" s="8" t="str">
        <f>VLOOKUP(A478,Furniture_Catalog[],4,0)</f>
        <v>Evo Task Mesh High Back Chair</v>
      </c>
      <c r="F478" s="8" t="str">
        <f>VLOOKUP(A478,Furniture_Catalog[],5,0)</f>
        <v>N/A</v>
      </c>
      <c r="G478" s="8" t="str">
        <f>VLOOKUP(A478,Furniture_Catalog[],6,0)</f>
        <v>Options as selected for site. Finishes to match across site.</v>
      </c>
      <c r="H478" s="8" t="str">
        <f>VLOOKUP(A478,Furniture_Catalog[],7,0)</f>
        <v>12 Years</v>
      </c>
    </row>
    <row r="479" spans="1:8" s="7" customFormat="1" ht="16.149999999999999" customHeight="1" x14ac:dyDescent="0.35">
      <c r="A479" s="8" t="s">
        <v>188</v>
      </c>
      <c r="B479" s="9">
        <v>25</v>
      </c>
      <c r="C479" s="8" t="str">
        <f>VLOOKUP(A479,Furniture_Catalog[],2,0)</f>
        <v>Student Chair</v>
      </c>
      <c r="D479" s="8" t="str">
        <f>VLOOKUP(A479,Furniture_Catalog[],3,0)</f>
        <v>Fleetwood</v>
      </c>
      <c r="E479" s="8" t="str">
        <f>VLOOKUP(A479,Furniture_Catalog[],4,0)</f>
        <v>E! Seating</v>
      </c>
      <c r="F479" s="8" t="str">
        <f>VLOOKUP(A479,Furniture_Catalog[],5,0)</f>
        <v>Varies by grade.</v>
      </c>
      <c r="G479" s="8" t="str">
        <f>VLOOKUP(A479,Furniture_Catalog[],6,0)</f>
        <v>Verify final chair size with Owner.</v>
      </c>
      <c r="H479" s="8" t="str">
        <f>VLOOKUP(A479,Furniture_Catalog[],7,0)</f>
        <v>Limited Lifetime</v>
      </c>
    </row>
    <row r="480" spans="1:8" s="7" customFormat="1" ht="16.149999999999999" customHeight="1" x14ac:dyDescent="0.35">
      <c r="A480" s="8" t="s">
        <v>37</v>
      </c>
      <c r="B480" s="9">
        <v>4</v>
      </c>
      <c r="C480" s="8" t="str">
        <f>VLOOKUP(A480,Furniture_Catalog[],2,0)</f>
        <v>Rocker Seat</v>
      </c>
      <c r="D480" s="8" t="str">
        <f>VLOOKUP(A480,Furniture_Catalog[],3,0)</f>
        <v>VS America</v>
      </c>
      <c r="E480" s="8" t="str">
        <f>VLOOKUP(A480,Furniture_Catalog[],4,0)</f>
        <v>Hokki+ Wobble Stool</v>
      </c>
      <c r="F480" s="8" t="str">
        <f>VLOOKUP(A480,Furniture_Catalog[],5,0)</f>
        <v>N/A</v>
      </c>
      <c r="G480" s="8"/>
      <c r="H480" s="8" t="str">
        <f>VLOOKUP(A480,Furniture_Catalog[],7,0)</f>
        <v>10 Years</v>
      </c>
    </row>
    <row r="481" spans="1:8" s="7" customFormat="1" ht="16.149999999999999" customHeight="1" x14ac:dyDescent="0.35">
      <c r="A481" s="8" t="s">
        <v>171</v>
      </c>
      <c r="B481" s="9">
        <v>8</v>
      </c>
      <c r="C481" s="8" t="str">
        <f>VLOOKUP(A481,Furniture_Catalog[],2,0)</f>
        <v>Seat Module</v>
      </c>
      <c r="D481" s="8" t="str">
        <f>VLOOKUP(A481,Furniture_Catalog[],3,0)</f>
        <v>Muzo</v>
      </c>
      <c r="E481" s="8" t="str">
        <f>VLOOKUP(A481,Furniture_Catalog[],4,0)</f>
        <v>XBrick</v>
      </c>
      <c r="F481" s="8" t="str">
        <f>VLOOKUP(A481,Furniture_Catalog[],5,0)</f>
        <v>19.75"W x 13.25"D x 9.85"H</v>
      </c>
      <c r="G481" s="8"/>
      <c r="H481" s="8" t="str">
        <f>VLOOKUP(A481,Furniture_Catalog[],7,0)</f>
        <v>10 Years</v>
      </c>
    </row>
    <row r="482" spans="1:8" s="7" customFormat="1" ht="16.149999999999999" customHeight="1" x14ac:dyDescent="0.35">
      <c r="A482" s="8" t="s">
        <v>84</v>
      </c>
      <c r="B482" s="9">
        <v>1</v>
      </c>
      <c r="C482" s="8" t="str">
        <f>VLOOKUP(A482,Furniture_Catalog[],2,0)</f>
        <v>Activity Table</v>
      </c>
      <c r="D482" s="8" t="str">
        <f>VLOOKUP(A482,Furniture_Catalog[],3,0)</f>
        <v>Smith System</v>
      </c>
      <c r="E482" s="8" t="str">
        <f>VLOOKUP(A482,Furniture_Catalog[],4,0)</f>
        <v>Elemental Half Moon Table</v>
      </c>
      <c r="F482" s="8" t="str">
        <f>VLOOKUP(A482,Furniture_Catalog[],5,0)</f>
        <v>36"D x 72"W</v>
      </c>
      <c r="G482" s="8"/>
      <c r="H482" s="8" t="str">
        <f>VLOOKUP(A482,Furniture_Catalog[],7,0)</f>
        <v>12 Years; Lifetime on metal frames</v>
      </c>
    </row>
    <row r="483" spans="1:8" s="7" customFormat="1" ht="16.149999999999999" customHeight="1" x14ac:dyDescent="0.35">
      <c r="A483" s="8" t="s">
        <v>47</v>
      </c>
      <c r="B483" s="9">
        <v>1</v>
      </c>
      <c r="C483" s="8" t="str">
        <f>VLOOKUP(A483,Furniture_Catalog[],2,0)</f>
        <v>Height Adjustable Table</v>
      </c>
      <c r="D483" s="8" t="str">
        <f>VLOOKUP(A483,Furniture_Catalog[],3,0)</f>
        <v>Workrite</v>
      </c>
      <c r="E483" s="8" t="str">
        <f>VLOOKUP(A483,Furniture_Catalog[],4,0)</f>
        <v>Sierra HX 2 Leg</v>
      </c>
      <c r="F483" s="8" t="str">
        <f>VLOOKUP(A483,Furniture_Catalog[],5,0)</f>
        <v>60"W x 30"D</v>
      </c>
      <c r="G483" s="8" t="str">
        <f>VLOOKUP(A483,Furniture_Catalog[],6,0)</f>
        <v>Top to match student desks.</v>
      </c>
      <c r="H483" s="8" t="str">
        <f>VLOOKUP(A483,Furniture_Catalog[],7,0)</f>
        <v>Limited Lifetime</v>
      </c>
    </row>
    <row r="484" spans="1:8" s="7" customFormat="1" ht="16.149999999999999" customHeight="1" x14ac:dyDescent="0.35">
      <c r="A484" s="8" t="s">
        <v>190</v>
      </c>
      <c r="B484" s="9">
        <v>24</v>
      </c>
      <c r="C484" s="8" t="str">
        <f>VLOOKUP(A484,Furniture_Catalog[],2,0)</f>
        <v>Student Desk</v>
      </c>
      <c r="D484" s="8" t="str">
        <f>VLOOKUP(A484,Furniture_Catalog[],3,0)</f>
        <v>Artcobell</v>
      </c>
      <c r="E484" s="8" t="str">
        <f>VLOOKUP(A484,Furniture_Catalog[],4,0)</f>
        <v>Rectangle Desk</v>
      </c>
      <c r="F484" s="8" t="str">
        <f>VLOOKUP(A484,Furniture_Catalog[],5,0)</f>
        <v>20"D x 26"W x 28 1/4-42"H</v>
      </c>
      <c r="G484" s="8" t="str">
        <f>VLOOKUP(A484,Furniture_Catalog[],6,0)</f>
        <v>Provide full metal tray.</v>
      </c>
      <c r="H484" s="8" t="str">
        <f>VLOOKUP(A484,Furniture_Catalog[],7,0)</f>
        <v>12 Years</v>
      </c>
    </row>
    <row r="485" spans="1:8" s="7" customFormat="1" ht="16.149999999999999" customHeight="1" x14ac:dyDescent="0.35">
      <c r="A485" s="8" t="s">
        <v>191</v>
      </c>
      <c r="B485" s="9">
        <v>1</v>
      </c>
      <c r="C485" s="8" t="str">
        <f>VLOOKUP(A485,Furniture_Catalog[],2,0)</f>
        <v>Lectern</v>
      </c>
      <c r="D485" s="8" t="str">
        <f>VLOOKUP(A485,Furniture_Catalog[],3,0)</f>
        <v>Haskell Education</v>
      </c>
      <c r="E485" s="8" t="str">
        <f>VLOOKUP(A485,Furniture_Catalog[],4,0)</f>
        <v>Fuzion Teacher's Lectern</v>
      </c>
      <c r="F485" s="8" t="str">
        <f>VLOOKUP(A485,Furniture_Catalog[],5,0)</f>
        <v>22"D x 26"W x 28 1/4-42"H</v>
      </c>
      <c r="G485" s="8"/>
      <c r="H485" s="8" t="str">
        <f>VLOOKUP(A485,Furniture_Catalog[],7,0)</f>
        <v>20 Years</v>
      </c>
    </row>
    <row r="486" spans="1:8" s="7" customFormat="1" ht="16.149999999999999" customHeight="1" x14ac:dyDescent="0.35">
      <c r="A486" s="8" t="s">
        <v>193</v>
      </c>
      <c r="B486" s="9">
        <v>1</v>
      </c>
      <c r="C486" s="8" t="str">
        <f>VLOOKUP(A486,Furniture_Catalog[],2,0)</f>
        <v>Mobile Pedestal Storage</v>
      </c>
      <c r="D486" s="8" t="str">
        <f>VLOOKUP(A486,Furniture_Catalog[],3,0)</f>
        <v>HON</v>
      </c>
      <c r="E486" s="8" t="str">
        <f>VLOOKUP(A486,Furniture_Catalog[],4,0)</f>
        <v>Mobile Box/File Pedestal</v>
      </c>
      <c r="F486" s="8" t="str">
        <f>VLOOKUP(A486,Furniture_Catalog[],5,0)</f>
        <v>15"W x 22 7/8"D x 22"H</v>
      </c>
      <c r="G486" s="8" t="str">
        <f>VLOOKUP(A486,Furniture_Catalog[],6,0)</f>
        <v>With cushion top.</v>
      </c>
      <c r="H486" s="8" t="str">
        <f>VLOOKUP(A486,Furniture_Catalog[],7,0)</f>
        <v>Lifetime</v>
      </c>
    </row>
    <row r="487" spans="1:8" s="7" customFormat="1" ht="16.149999999999999" customHeight="1" x14ac:dyDescent="0.35">
      <c r="A487" s="8" t="s">
        <v>140</v>
      </c>
      <c r="B487" s="9">
        <v>1</v>
      </c>
      <c r="C487" s="8" t="str">
        <f>VLOOKUP(A487,Furniture_Catalog[],2,0)</f>
        <v>Classroom Storage</v>
      </c>
      <c r="D487" s="8" t="str">
        <f>VLOOKUP(A487,Furniture_Catalog[],3,0)</f>
        <v>Smith System</v>
      </c>
      <c r="E487" s="8" t="str">
        <f>VLOOKUP(A487,Furniture_Catalog[],4,0)</f>
        <v>Cascade Mega-Tower (36 Totes)</v>
      </c>
      <c r="F487" s="8" t="str">
        <f>VLOOKUP(A487,Furniture_Catalog[],5,0)</f>
        <v>19"D x 43"W x 61 3/8"H</v>
      </c>
      <c r="G487" s="8" t="str">
        <f>VLOOKUP(A487,Furniture_Catalog[],6,0)</f>
        <v>Provide 3" totes and markerboard back.</v>
      </c>
      <c r="H487" s="8" t="str">
        <f>VLOOKUP(A487,Furniture_Catalog[],7,0)</f>
        <v>Lifetime</v>
      </c>
    </row>
    <row r="488" spans="1:8" s="7" customFormat="1" ht="16.149999999999999" customHeight="1" x14ac:dyDescent="0.35">
      <c r="A488" s="8" t="s">
        <v>198</v>
      </c>
      <c r="B488" s="9">
        <v>1</v>
      </c>
      <c r="C488" s="8" t="str">
        <f>VLOOKUP(A488,Furniture_Catalog[],2,0)</f>
        <v>Rug</v>
      </c>
      <c r="D488" s="8" t="str">
        <f>VLOOKUP(A488,Furniture_Catalog[],3,0)</f>
        <v>Lakeshore</v>
      </c>
      <c r="E488" s="8" t="str">
        <f>VLOOKUP(A488,Furniture_Catalog[],4,0)</f>
        <v>Calming Colors A Place For Everyone Carpets</v>
      </c>
      <c r="F488" s="8" t="str">
        <f>VLOOKUP(A488,Furniture_Catalog[],5,0)</f>
        <v>9'D x 12'W</v>
      </c>
      <c r="G488" s="8"/>
      <c r="H488" s="8" t="str">
        <f>VLOOKUP(A488,Furniture_Catalog[],7,0)</f>
        <v>10 Years</v>
      </c>
    </row>
    <row r="489" spans="1:8" s="7" customFormat="1" ht="16.149999999999999" customHeight="1" x14ac:dyDescent="0.35">
      <c r="A489" s="8"/>
      <c r="B489" s="9"/>
      <c r="C489" s="8"/>
      <c r="D489" s="8"/>
      <c r="E489" s="8"/>
      <c r="F489" s="8"/>
      <c r="G489" s="8"/>
      <c r="H489" s="8"/>
    </row>
    <row r="490" spans="1:8" s="7" customFormat="1" ht="16.149999999999999" customHeight="1" x14ac:dyDescent="0.35">
      <c r="A490" s="45" t="s">
        <v>326</v>
      </c>
      <c r="B490" s="45"/>
      <c r="C490" s="45"/>
      <c r="D490" s="45"/>
      <c r="E490" s="45"/>
      <c r="F490" s="45"/>
      <c r="G490" s="45"/>
      <c r="H490" s="45"/>
    </row>
    <row r="491" spans="1:8" s="7" customFormat="1" ht="16.149999999999999" customHeight="1" x14ac:dyDescent="0.35">
      <c r="A491" s="8" t="s">
        <v>37</v>
      </c>
      <c r="B491" s="9">
        <v>9</v>
      </c>
      <c r="C491" s="8" t="str">
        <f>VLOOKUP(A491,Furniture_Catalog[],2,0)</f>
        <v>Rocker Seat</v>
      </c>
      <c r="D491" s="8" t="str">
        <f>VLOOKUP(A491,Furniture_Catalog[],3,0)</f>
        <v>VS America</v>
      </c>
      <c r="E491" s="8" t="str">
        <f>VLOOKUP(A491,Furniture_Catalog[],4,0)</f>
        <v>Hokki+ Wobble Stool</v>
      </c>
      <c r="F491" s="8" t="str">
        <f>VLOOKUP(A491,Furniture_Catalog[],5,0)</f>
        <v>N/A</v>
      </c>
      <c r="G491" s="8"/>
      <c r="H491" s="8" t="str">
        <f>VLOOKUP(A491,Furniture_Catalog[],7,0)</f>
        <v>10 Years</v>
      </c>
    </row>
    <row r="492" spans="1:8" s="7" customFormat="1" ht="16.149999999999999" customHeight="1" x14ac:dyDescent="0.35">
      <c r="A492" s="8" t="s">
        <v>83</v>
      </c>
      <c r="B492" s="9">
        <v>1</v>
      </c>
      <c r="C492" s="8" t="str">
        <f>VLOOKUP(A492,Furniture_Catalog[],2,0)</f>
        <v>Activity Table</v>
      </c>
      <c r="D492" s="8" t="str">
        <f>VLOOKUP(A492,Furniture_Catalog[],3,0)</f>
        <v>Smith System</v>
      </c>
      <c r="E492" s="8" t="str">
        <f>VLOOKUP(A492,Furniture_Catalog[],4,0)</f>
        <v>Elemental Rectangle Table</v>
      </c>
      <c r="F492" s="8" t="str">
        <f>VLOOKUP(A492,Furniture_Catalog[],5,0)</f>
        <v>30"D x 72"W</v>
      </c>
      <c r="G492" s="8"/>
      <c r="H492" s="8" t="str">
        <f>VLOOKUP(A492,Furniture_Catalog[],7,0)</f>
        <v>12 Years; Lifetime on metal frames</v>
      </c>
    </row>
    <row r="493" spans="1:8" s="7" customFormat="1" ht="16.149999999999999" customHeight="1" x14ac:dyDescent="0.35">
      <c r="A493" s="8" t="s">
        <v>120</v>
      </c>
      <c r="B493" s="9">
        <v>1</v>
      </c>
      <c r="C493" s="8" t="str">
        <f>VLOOKUP(A493,Furniture_Catalog[],2,0)</f>
        <v>Activity Table</v>
      </c>
      <c r="D493" s="8" t="str">
        <f>VLOOKUP(A493,Furniture_Catalog[],3,0)</f>
        <v>Smith System</v>
      </c>
      <c r="E493" s="8" t="str">
        <f>VLOOKUP(A493,Furniture_Catalog[],4,0)</f>
        <v>Elemental Round Table</v>
      </c>
      <c r="F493" s="8" t="str">
        <f>VLOOKUP(A493,Furniture_Catalog[],5,0)</f>
        <v>42"DIA.</v>
      </c>
      <c r="G493" s="8"/>
      <c r="H493" s="8" t="str">
        <f>VLOOKUP(A493,Furniture_Catalog[],7,0)</f>
        <v>12 Years; Lifetime on metal frames</v>
      </c>
    </row>
    <row r="494" spans="1:8" s="7" customFormat="1" ht="16.149999999999999" customHeight="1" x14ac:dyDescent="0.35">
      <c r="A494" s="8" t="s">
        <v>123</v>
      </c>
      <c r="B494" s="9">
        <v>2</v>
      </c>
      <c r="C494" s="8" t="str">
        <f>VLOOKUP(A494,Furniture_Catalog[],2,0)</f>
        <v>Curve Lounge</v>
      </c>
      <c r="D494" s="8" t="str">
        <f>VLOOKUP(A494,Furniture_Catalog[],3,0)</f>
        <v>Fomcore</v>
      </c>
      <c r="E494" s="8" t="str">
        <f>VLOOKUP(A494,Furniture_Catalog[],4,0)</f>
        <v>Arc Bench 60</v>
      </c>
      <c r="F494" s="8" t="str">
        <f>VLOOKUP(A494,Furniture_Catalog[],5,0)</f>
        <v>44"L x 18"W x 18"H</v>
      </c>
      <c r="G494" s="8"/>
      <c r="H494" s="8" t="str">
        <f>VLOOKUP(A494,Furniture_Catalog[],7,0)</f>
        <v>Limited Lifetime</v>
      </c>
    </row>
    <row r="495" spans="1:8" s="7" customFormat="1" ht="16.149999999999999" customHeight="1" x14ac:dyDescent="0.35">
      <c r="A495" s="8" t="s">
        <v>161</v>
      </c>
      <c r="B495" s="9">
        <v>3</v>
      </c>
      <c r="C495" s="8" t="str">
        <f>VLOOKUP(A495,Furniture_Catalog[],2,0)</f>
        <v>Step Lounge</v>
      </c>
      <c r="D495" s="8" t="str">
        <f>VLOOKUP(A495,Furniture_Catalog[],3,0)</f>
        <v>Fomcore</v>
      </c>
      <c r="E495" s="8" t="str">
        <f>VLOOKUP(A495,Furniture_Catalog[],4,0)</f>
        <v>Two Step</v>
      </c>
      <c r="F495" s="8" t="str">
        <f>VLOOKUP(A495,Furniture_Catalog[],5,0)</f>
        <v>38"W x 38"D x 32"H</v>
      </c>
      <c r="G495" s="8"/>
      <c r="H495" s="8" t="str">
        <f>VLOOKUP(A495,Furniture_Catalog[],7,0)</f>
        <v>Limited Lifetime</v>
      </c>
    </row>
    <row r="496" spans="1:8" s="7" customFormat="1" ht="16.149999999999999" customHeight="1" x14ac:dyDescent="0.35">
      <c r="A496" s="8" t="s">
        <v>97</v>
      </c>
      <c r="B496" s="9">
        <v>1</v>
      </c>
      <c r="C496" s="8" t="str">
        <f>VLOOKUP(A496,Furniture_Catalog[],2,0)</f>
        <v>Collaboration Storage</v>
      </c>
      <c r="D496" s="8" t="str">
        <f>VLOOKUP(A496,Furniture_Catalog[],3,0)</f>
        <v>Smith System</v>
      </c>
      <c r="E496" s="8" t="str">
        <f>VLOOKUP(A496,Furniture_Catalog[],4,0)</f>
        <v>Cascade Mid-Cabinet w/ Shelves</v>
      </c>
      <c r="F496" s="8" t="str">
        <f>VLOOKUP(A496,Furniture_Catalog[],5,0)</f>
        <v>19"D x 29"W x 43.3"H</v>
      </c>
      <c r="G496" s="8" t="str">
        <f>VLOOKUP(A496,Furniture_Catalog[],6,0)</f>
        <v>Provide doors.</v>
      </c>
      <c r="H496" s="8" t="str">
        <f>VLOOKUP(A496,Furniture_Catalog[],7,0)</f>
        <v>Lifetime</v>
      </c>
    </row>
    <row r="497" spans="1:8" s="7" customFormat="1" ht="16.149999999999999" customHeight="1" x14ac:dyDescent="0.35">
      <c r="A497" s="8"/>
      <c r="B497" s="9"/>
      <c r="C497" s="8"/>
      <c r="D497" s="8"/>
      <c r="E497" s="8"/>
      <c r="F497" s="8"/>
      <c r="G497" s="8"/>
      <c r="H497" s="8"/>
    </row>
    <row r="498" spans="1:8" s="7" customFormat="1" ht="16.149999999999999" customHeight="1" x14ac:dyDescent="0.35">
      <c r="A498" s="10" t="s">
        <v>139</v>
      </c>
      <c r="B498" s="10"/>
      <c r="C498" s="10"/>
      <c r="D498" s="10"/>
      <c r="E498" s="10"/>
      <c r="F498" s="10"/>
      <c r="G498" s="10"/>
      <c r="H498" s="10"/>
    </row>
    <row r="499" spans="1:8" s="7" customFormat="1" ht="16.149999999999999" customHeight="1" x14ac:dyDescent="0.35">
      <c r="A499" s="8" t="s">
        <v>187</v>
      </c>
      <c r="B499" s="9">
        <v>1</v>
      </c>
      <c r="C499" s="8" t="str">
        <f>VLOOKUP(A499,Furniture_Catalog[],2,0)</f>
        <v>Task Chair</v>
      </c>
      <c r="D499" s="8" t="str">
        <f>VLOOKUP(A499,Furniture_Catalog[],3,0)</f>
        <v>Allsteel</v>
      </c>
      <c r="E499" s="8" t="str">
        <f>VLOOKUP(A499,Furniture_Catalog[],4,0)</f>
        <v>Evo Task Mesh High Back Chair</v>
      </c>
      <c r="F499" s="8" t="str">
        <f>VLOOKUP(A499,Furniture_Catalog[],5,0)</f>
        <v>N/A</v>
      </c>
      <c r="G499" s="8" t="str">
        <f>VLOOKUP(A499,Furniture_Catalog[],6,0)</f>
        <v>Options as selected for site. Finishes to match across site.</v>
      </c>
      <c r="H499" s="8" t="str">
        <f>VLOOKUP(A499,Furniture_Catalog[],7,0)</f>
        <v>12 Years</v>
      </c>
    </row>
    <row r="500" spans="1:8" s="7" customFormat="1" ht="16.149999999999999" customHeight="1" x14ac:dyDescent="0.35">
      <c r="A500" s="8" t="s">
        <v>188</v>
      </c>
      <c r="B500" s="9">
        <v>15</v>
      </c>
      <c r="C500" s="8" t="str">
        <f>VLOOKUP(A500,Furniture_Catalog[],2,0)</f>
        <v>Student Chair</v>
      </c>
      <c r="D500" s="8" t="str">
        <f>VLOOKUP(A500,Furniture_Catalog[],3,0)</f>
        <v>Fleetwood</v>
      </c>
      <c r="E500" s="8" t="str">
        <f>VLOOKUP(A500,Furniture_Catalog[],4,0)</f>
        <v>E! Seating</v>
      </c>
      <c r="F500" s="8" t="str">
        <f>VLOOKUP(A500,Furniture_Catalog[],5,0)</f>
        <v>Varies by grade.</v>
      </c>
      <c r="G500" s="8" t="str">
        <f>VLOOKUP(A500,Furniture_Catalog[],6,0)</f>
        <v>Verify final chair size with Owner.</v>
      </c>
      <c r="H500" s="8" t="str">
        <f>VLOOKUP(A500,Furniture_Catalog[],7,0)</f>
        <v>Limited Lifetime</v>
      </c>
    </row>
    <row r="501" spans="1:8" s="7" customFormat="1" ht="16.149999999999999" customHeight="1" x14ac:dyDescent="0.35">
      <c r="A501" s="8" t="s">
        <v>171</v>
      </c>
      <c r="B501" s="9">
        <v>8</v>
      </c>
      <c r="C501" s="8" t="str">
        <f>VLOOKUP(A501,Furniture_Catalog[],2,0)</f>
        <v>Seat Module</v>
      </c>
      <c r="D501" s="8" t="str">
        <f>VLOOKUP(A501,Furniture_Catalog[],3,0)</f>
        <v>Muzo</v>
      </c>
      <c r="E501" s="8" t="str">
        <f>VLOOKUP(A501,Furniture_Catalog[],4,0)</f>
        <v>XBrick</v>
      </c>
      <c r="F501" s="8" t="str">
        <f>VLOOKUP(A501,Furniture_Catalog[],5,0)</f>
        <v>19.75"W x 13.25"D x 9.85"H</v>
      </c>
      <c r="G501" s="8"/>
      <c r="H501" s="8" t="str">
        <f>VLOOKUP(A501,Furniture_Catalog[],7,0)</f>
        <v>10 Years</v>
      </c>
    </row>
    <row r="502" spans="1:8" s="7" customFormat="1" ht="16.149999999999999" customHeight="1" x14ac:dyDescent="0.35">
      <c r="A502" s="8" t="s">
        <v>83</v>
      </c>
      <c r="B502" s="9">
        <v>2</v>
      </c>
      <c r="C502" s="8" t="str">
        <f>VLOOKUP(A502,Furniture_Catalog[],2,0)</f>
        <v>Activity Table</v>
      </c>
      <c r="D502" s="8" t="str">
        <f>VLOOKUP(A502,Furniture_Catalog[],3,0)</f>
        <v>Smith System</v>
      </c>
      <c r="E502" s="8" t="str">
        <f>VLOOKUP(A502,Furniture_Catalog[],4,0)</f>
        <v>Elemental Rectangle Table</v>
      </c>
      <c r="F502" s="8" t="str">
        <f>VLOOKUP(A502,Furniture_Catalog[],5,0)</f>
        <v>30"D x 72"W</v>
      </c>
      <c r="G502" s="8"/>
      <c r="H502" s="8" t="str">
        <f>VLOOKUP(A502,Furniture_Catalog[],7,0)</f>
        <v>12 Years; Lifetime on metal frames</v>
      </c>
    </row>
    <row r="503" spans="1:8" s="7" customFormat="1" ht="16.149999999999999" customHeight="1" x14ac:dyDescent="0.35">
      <c r="A503" s="8" t="s">
        <v>84</v>
      </c>
      <c r="B503" s="9">
        <v>1</v>
      </c>
      <c r="C503" s="8" t="str">
        <f>VLOOKUP(A503,Furniture_Catalog[],2,0)</f>
        <v>Activity Table</v>
      </c>
      <c r="D503" s="8" t="str">
        <f>VLOOKUP(A503,Furniture_Catalog[],3,0)</f>
        <v>Smith System</v>
      </c>
      <c r="E503" s="8" t="str">
        <f>VLOOKUP(A503,Furniture_Catalog[],4,0)</f>
        <v>Elemental Half Moon Table</v>
      </c>
      <c r="F503" s="8" t="str">
        <f>VLOOKUP(A503,Furniture_Catalog[],5,0)</f>
        <v>36"D x 72"W</v>
      </c>
      <c r="G503" s="8"/>
      <c r="H503" s="8" t="str">
        <f>VLOOKUP(A503,Furniture_Catalog[],7,0)</f>
        <v>12 Years; Lifetime on metal frames</v>
      </c>
    </row>
    <row r="504" spans="1:8" s="7" customFormat="1" ht="16.149999999999999" customHeight="1" x14ac:dyDescent="0.35">
      <c r="A504" s="8" t="s">
        <v>47</v>
      </c>
      <c r="B504" s="9">
        <v>1</v>
      </c>
      <c r="C504" s="8" t="str">
        <f>VLOOKUP(A504,Furniture_Catalog[],2,0)</f>
        <v>Height Adjustable Table</v>
      </c>
      <c r="D504" s="8" t="str">
        <f>VLOOKUP(A504,Furniture_Catalog[],3,0)</f>
        <v>Workrite</v>
      </c>
      <c r="E504" s="8" t="str">
        <f>VLOOKUP(A504,Furniture_Catalog[],4,0)</f>
        <v>Sierra HX 2 Leg</v>
      </c>
      <c r="F504" s="8" t="str">
        <f>VLOOKUP(A504,Furniture_Catalog[],5,0)</f>
        <v>60"W x 30"D</v>
      </c>
      <c r="G504" s="8" t="str">
        <f>VLOOKUP(A504,Furniture_Catalog[],6,0)</f>
        <v>Top to match student desks.</v>
      </c>
      <c r="H504" s="8" t="str">
        <f>VLOOKUP(A504,Furniture_Catalog[],7,0)</f>
        <v>Limited Lifetime</v>
      </c>
    </row>
    <row r="505" spans="1:8" s="7" customFormat="1" ht="16.149999999999999" customHeight="1" x14ac:dyDescent="0.35">
      <c r="A505" s="8" t="s">
        <v>190</v>
      </c>
      <c r="B505" s="9">
        <v>2</v>
      </c>
      <c r="C505" s="8" t="str">
        <f>VLOOKUP(A505,Furniture_Catalog[],2,0)</f>
        <v>Student Desk</v>
      </c>
      <c r="D505" s="8" t="str">
        <f>VLOOKUP(A505,Furniture_Catalog[],3,0)</f>
        <v>Artcobell</v>
      </c>
      <c r="E505" s="8" t="str">
        <f>VLOOKUP(A505,Furniture_Catalog[],4,0)</f>
        <v>Rectangle Desk</v>
      </c>
      <c r="F505" s="8" t="str">
        <f>VLOOKUP(A505,Furniture_Catalog[],5,0)</f>
        <v>20"D x 26"W x 28 1/4-42"H</v>
      </c>
      <c r="G505" s="8" t="str">
        <f>VLOOKUP(A505,Furniture_Catalog[],6,0)</f>
        <v>Provide full metal tray.</v>
      </c>
      <c r="H505" s="8" t="str">
        <f>VLOOKUP(A505,Furniture_Catalog[],7,0)</f>
        <v>12 Years</v>
      </c>
    </row>
    <row r="506" spans="1:8" s="7" customFormat="1" ht="16.149999999999999" customHeight="1" x14ac:dyDescent="0.35">
      <c r="A506" s="8" t="s">
        <v>191</v>
      </c>
      <c r="B506" s="9">
        <v>1</v>
      </c>
      <c r="C506" s="8" t="str">
        <f>VLOOKUP(A506,Furniture_Catalog[],2,0)</f>
        <v>Lectern</v>
      </c>
      <c r="D506" s="8" t="str">
        <f>VLOOKUP(A506,Furniture_Catalog[],3,0)</f>
        <v>Haskell Education</v>
      </c>
      <c r="E506" s="8" t="str">
        <f>VLOOKUP(A506,Furniture_Catalog[],4,0)</f>
        <v>Fuzion Teacher's Lectern</v>
      </c>
      <c r="F506" s="8" t="str">
        <f>VLOOKUP(A506,Furniture_Catalog[],5,0)</f>
        <v>22"D x 26"W x 28 1/4-42"H</v>
      </c>
      <c r="G506" s="8"/>
      <c r="H506" s="8" t="str">
        <f>VLOOKUP(A506,Furniture_Catalog[],7,0)</f>
        <v>20 Years</v>
      </c>
    </row>
    <row r="507" spans="1:8" s="7" customFormat="1" ht="16.149999999999999" customHeight="1" x14ac:dyDescent="0.35">
      <c r="A507" s="8" t="s">
        <v>193</v>
      </c>
      <c r="B507" s="9">
        <v>1</v>
      </c>
      <c r="C507" s="8" t="str">
        <f>VLOOKUP(A507,Furniture_Catalog[],2,0)</f>
        <v>Mobile Pedestal Storage</v>
      </c>
      <c r="D507" s="8" t="str">
        <f>VLOOKUP(A507,Furniture_Catalog[],3,0)</f>
        <v>HON</v>
      </c>
      <c r="E507" s="8" t="str">
        <f>VLOOKUP(A507,Furniture_Catalog[],4,0)</f>
        <v>Mobile Box/File Pedestal</v>
      </c>
      <c r="F507" s="8" t="str">
        <f>VLOOKUP(A507,Furniture_Catalog[],5,0)</f>
        <v>15"W x 22 7/8"D x 22"H</v>
      </c>
      <c r="G507" s="8" t="str">
        <f>VLOOKUP(A507,Furniture_Catalog[],6,0)</f>
        <v>With cushion top.</v>
      </c>
      <c r="H507" s="8" t="str">
        <f>VLOOKUP(A507,Furniture_Catalog[],7,0)</f>
        <v>Lifetime</v>
      </c>
    </row>
    <row r="508" spans="1:8" s="7" customFormat="1" ht="16.149999999999999" customHeight="1" x14ac:dyDescent="0.35">
      <c r="A508" s="8" t="s">
        <v>140</v>
      </c>
      <c r="B508" s="9">
        <v>1</v>
      </c>
      <c r="C508" s="8" t="str">
        <f>VLOOKUP(A508,Furniture_Catalog[],2,0)</f>
        <v>Classroom Storage</v>
      </c>
      <c r="D508" s="8" t="str">
        <f>VLOOKUP(A508,Furniture_Catalog[],3,0)</f>
        <v>Smith System</v>
      </c>
      <c r="E508" s="8" t="str">
        <f>VLOOKUP(A508,Furniture_Catalog[],4,0)</f>
        <v>Cascade Mega-Tower (36 Totes)</v>
      </c>
      <c r="F508" s="8" t="str">
        <f>VLOOKUP(A508,Furniture_Catalog[],5,0)</f>
        <v>19"D x 43"W x 61 3/8"H</v>
      </c>
      <c r="G508" s="8" t="str">
        <f>VLOOKUP(A508,Furniture_Catalog[],6,0)</f>
        <v>Provide 3" totes and markerboard back.</v>
      </c>
      <c r="H508" s="8" t="str">
        <f>VLOOKUP(A508,Furniture_Catalog[],7,0)</f>
        <v>Lifetime</v>
      </c>
    </row>
    <row r="509" spans="1:8" s="7" customFormat="1" ht="16.149999999999999" customHeight="1" x14ac:dyDescent="0.35">
      <c r="A509" s="8"/>
      <c r="B509" s="9"/>
      <c r="C509" s="8"/>
      <c r="D509" s="8"/>
      <c r="E509" s="8"/>
      <c r="F509" s="8"/>
      <c r="G509" s="8"/>
      <c r="H509" s="8"/>
    </row>
    <row r="510" spans="1:8" s="7" customFormat="1" ht="16.149999999999999" customHeight="1" x14ac:dyDescent="0.35">
      <c r="A510" s="45" t="s">
        <v>138</v>
      </c>
      <c r="B510" s="45"/>
      <c r="C510" s="45"/>
      <c r="D510" s="45"/>
      <c r="E510" s="45"/>
      <c r="F510" s="45"/>
      <c r="G510" s="45"/>
      <c r="H510" s="45"/>
    </row>
    <row r="511" spans="1:8" s="7" customFormat="1" ht="16.149999999999999" customHeight="1" x14ac:dyDescent="0.35">
      <c r="A511" s="8" t="s">
        <v>23</v>
      </c>
      <c r="B511" s="9">
        <v>6</v>
      </c>
      <c r="C511" s="8" t="str">
        <f>VLOOKUP(A511,Furniture_Catalog[],2,0)</f>
        <v>Guest Chair</v>
      </c>
      <c r="D511" s="8" t="str">
        <f>VLOOKUP(A511,Furniture_Catalog[],3,0)</f>
        <v>Steelcase</v>
      </c>
      <c r="E511" s="8" t="str">
        <f>VLOOKUP(A511,Furniture_Catalog[],4,0)</f>
        <v>Reply Side Chair</v>
      </c>
      <c r="F511" s="8" t="str">
        <f>VLOOKUP(A511,Furniture_Catalog[],5,0)</f>
        <v>N/A</v>
      </c>
      <c r="G511" s="8" t="str">
        <f>VLOOKUP(A511,Furniture_Catalog[],6,0)</f>
        <v>No arms.</v>
      </c>
      <c r="H511" s="8" t="str">
        <f>VLOOKUP(A511,Furniture_Catalog[],7,0)</f>
        <v>Limited Lifetime</v>
      </c>
    </row>
    <row r="512" spans="1:8" s="7" customFormat="1" ht="16.149999999999999" customHeight="1" x14ac:dyDescent="0.35">
      <c r="A512" s="8" t="s">
        <v>2</v>
      </c>
      <c r="B512" s="9">
        <v>1</v>
      </c>
      <c r="C512" s="8" t="str">
        <f>VLOOKUP(A512,Furniture_Catalog[],2,0)</f>
        <v>Conference Table</v>
      </c>
      <c r="D512" s="8" t="str">
        <f>VLOOKUP(A512,Furniture_Catalog[],3,0)</f>
        <v>Steelcase</v>
      </c>
      <c r="E512" s="8" t="str">
        <f>VLOOKUP(A512,Furniture_Catalog[],4,0)</f>
        <v>Verlay Conference Table</v>
      </c>
      <c r="F512" s="8" t="s">
        <v>347</v>
      </c>
      <c r="G512" s="8"/>
      <c r="H512" s="8" t="str">
        <f>VLOOKUP(A512,Furniture_Catalog[],7,0)</f>
        <v>Limited Lifetime</v>
      </c>
    </row>
    <row r="513" spans="1:8" s="7" customFormat="1" ht="16.149999999999999" customHeight="1" x14ac:dyDescent="0.35">
      <c r="A513" s="8"/>
      <c r="B513" s="9"/>
      <c r="C513" s="8"/>
      <c r="D513" s="8"/>
      <c r="E513" s="8"/>
      <c r="F513" s="8"/>
      <c r="G513" s="8"/>
      <c r="H513" s="8"/>
    </row>
    <row r="514" spans="1:8" s="7" customFormat="1" ht="16.149999999999999" customHeight="1" x14ac:dyDescent="0.35">
      <c r="A514" s="45" t="s">
        <v>141</v>
      </c>
      <c r="B514" s="45"/>
      <c r="C514" s="45"/>
      <c r="D514" s="45"/>
      <c r="E514" s="45"/>
      <c r="F514" s="45"/>
      <c r="G514" s="45"/>
      <c r="H514" s="45"/>
    </row>
    <row r="515" spans="1:8" s="7" customFormat="1" ht="16.149999999999999" customHeight="1" x14ac:dyDescent="0.35">
      <c r="A515" s="8" t="s">
        <v>187</v>
      </c>
      <c r="B515" s="9">
        <v>1</v>
      </c>
      <c r="C515" s="8" t="str">
        <f>VLOOKUP(A515,Furniture_Catalog[],2,0)</f>
        <v>Task Chair</v>
      </c>
      <c r="D515" s="8" t="str">
        <f>VLOOKUP(A515,Furniture_Catalog[],3,0)</f>
        <v>Allsteel</v>
      </c>
      <c r="E515" s="8" t="str">
        <f>VLOOKUP(A515,Furniture_Catalog[],4,0)</f>
        <v>Evo Task Mesh High Back Chair</v>
      </c>
      <c r="F515" s="8" t="str">
        <f>VLOOKUP(A515,Furniture_Catalog[],5,0)</f>
        <v>N/A</v>
      </c>
      <c r="G515" s="8" t="str">
        <f>VLOOKUP(A515,Furniture_Catalog[],6,0)</f>
        <v>Options as selected for site. Finishes to match across site.</v>
      </c>
      <c r="H515" s="8" t="str">
        <f>VLOOKUP(A515,Furniture_Catalog[],7,0)</f>
        <v>12 Years</v>
      </c>
    </row>
    <row r="516" spans="1:8" s="7" customFormat="1" ht="16.149999999999999" customHeight="1" x14ac:dyDescent="0.35">
      <c r="A516" s="8" t="s">
        <v>23</v>
      </c>
      <c r="B516" s="9">
        <v>2</v>
      </c>
      <c r="C516" s="8" t="str">
        <f>VLOOKUP(A516,Furniture_Catalog[],2,0)</f>
        <v>Guest Chair</v>
      </c>
      <c r="D516" s="8" t="str">
        <f>VLOOKUP(A516,Furniture_Catalog[],3,0)</f>
        <v>Steelcase</v>
      </c>
      <c r="E516" s="8" t="str">
        <f>VLOOKUP(A516,Furniture_Catalog[],4,0)</f>
        <v>Reply Side Chair</v>
      </c>
      <c r="F516" s="8" t="str">
        <f>VLOOKUP(A516,Furniture_Catalog[],5,0)</f>
        <v>N/A</v>
      </c>
      <c r="G516" s="8" t="str">
        <f>VLOOKUP(A516,Furniture_Catalog[],6,0)</f>
        <v>No arms.</v>
      </c>
      <c r="H516" s="8" t="str">
        <f>VLOOKUP(A516,Furniture_Catalog[],7,0)</f>
        <v>Limited Lifetime</v>
      </c>
    </row>
    <row r="517" spans="1:8" s="7" customFormat="1" ht="16.149999999999999" customHeight="1" x14ac:dyDescent="0.35">
      <c r="A517" s="8" t="s">
        <v>16</v>
      </c>
      <c r="B517" s="9">
        <v>1</v>
      </c>
      <c r="C517" s="8" t="str">
        <f>VLOOKUP(A517,Furniture_Catalog[],2,0)</f>
        <v>Height Adjustable Table</v>
      </c>
      <c r="D517" s="8" t="str">
        <f>VLOOKUP(A517,Furniture_Catalog[],3,0)</f>
        <v>Workrite</v>
      </c>
      <c r="E517" s="8" t="str">
        <f>VLOOKUP(A517,Furniture_Catalog[],4,0)</f>
        <v>Sierra HX 2 Leg</v>
      </c>
      <c r="F517" s="8" t="str">
        <f>VLOOKUP(A517,Furniture_Catalog[],5,0)</f>
        <v>72"W x 30"D</v>
      </c>
      <c r="G517" s="8" t="str">
        <f>VLOOKUP(A517,Furniture_Catalog[],6,0)</f>
        <v>Top to match office desk system. Provide dual monitor arms.</v>
      </c>
      <c r="H517" s="8" t="str">
        <f>VLOOKUP(A517,Furniture_Catalog[],7,0)</f>
        <v>Limited Lifetime</v>
      </c>
    </row>
    <row r="518" spans="1:8" s="7" customFormat="1" ht="16.149999999999999" customHeight="1" x14ac:dyDescent="0.35">
      <c r="A518" s="8" t="s">
        <v>142</v>
      </c>
      <c r="B518" s="9">
        <v>1</v>
      </c>
      <c r="C518" s="8" t="str">
        <f>VLOOKUP(A518,Furniture_Catalog[],2,0)</f>
        <v>Desk System 3</v>
      </c>
      <c r="D518" s="8" t="str">
        <f>VLOOKUP(A518,Furniture_Catalog[],3,0)</f>
        <v>Steelcase</v>
      </c>
      <c r="E518" s="8" t="str">
        <f>VLOOKUP(A518,Furniture_Catalog[],4,0)</f>
        <v>Currency Desk Systems</v>
      </c>
      <c r="F518" s="8" t="str">
        <f>VLOOKUP(A518,Furniture_Catalog[],5,0)</f>
        <v>TBD</v>
      </c>
      <c r="G518" s="8" t="str">
        <f>VLOOKUP(A518,Furniture_Catalog[],6,0)</f>
        <v>See item description for list of components.</v>
      </c>
      <c r="H518" s="8" t="str">
        <f>VLOOKUP(A518,Furniture_Catalog[],7,0)</f>
        <v>Limited Lifetime</v>
      </c>
    </row>
    <row r="519" spans="1:8" s="7" customFormat="1" ht="16.149999999999999" customHeight="1" x14ac:dyDescent="0.35">
      <c r="A519" s="8"/>
      <c r="B519" s="9"/>
      <c r="C519" s="8"/>
      <c r="D519" s="8"/>
      <c r="E519" s="8"/>
      <c r="F519" s="8"/>
      <c r="G519" s="8"/>
      <c r="H519" s="8"/>
    </row>
    <row r="520" spans="1:8" s="7" customFormat="1" ht="16.149999999999999" customHeight="1" x14ac:dyDescent="0.35">
      <c r="A520" s="45" t="s">
        <v>143</v>
      </c>
      <c r="B520" s="45"/>
      <c r="C520" s="45"/>
      <c r="D520" s="45"/>
      <c r="E520" s="45"/>
      <c r="F520" s="45"/>
      <c r="G520" s="45"/>
      <c r="H520" s="45"/>
    </row>
    <row r="521" spans="1:8" s="7" customFormat="1" ht="16.149999999999999" customHeight="1" x14ac:dyDescent="0.35">
      <c r="A521" s="8" t="s">
        <v>187</v>
      </c>
      <c r="B521" s="9">
        <v>2</v>
      </c>
      <c r="C521" s="8" t="str">
        <f>VLOOKUP(A521,Furniture_Catalog[],2,0)</f>
        <v>Task Chair</v>
      </c>
      <c r="D521" s="8" t="str">
        <f>VLOOKUP(A521,Furniture_Catalog[],3,0)</f>
        <v>Allsteel</v>
      </c>
      <c r="E521" s="8" t="str">
        <f>VLOOKUP(A521,Furniture_Catalog[],4,0)</f>
        <v>Evo Task Mesh High Back Chair</v>
      </c>
      <c r="F521" s="8" t="str">
        <f>VLOOKUP(A521,Furniture_Catalog[],5,0)</f>
        <v>N/A</v>
      </c>
      <c r="G521" s="8" t="str">
        <f>VLOOKUP(A521,Furniture_Catalog[],6,0)</f>
        <v>Options as selected for site. Finishes to match across site.</v>
      </c>
      <c r="H521" s="8" t="str">
        <f>VLOOKUP(A521,Furniture_Catalog[],7,0)</f>
        <v>12 Years</v>
      </c>
    </row>
    <row r="522" spans="1:8" s="7" customFormat="1" ht="16.149999999999999" customHeight="1" x14ac:dyDescent="0.35">
      <c r="A522" s="8" t="s">
        <v>188</v>
      </c>
      <c r="B522" s="9">
        <v>5</v>
      </c>
      <c r="C522" s="8" t="str">
        <f>VLOOKUP(A522,Furniture_Catalog[],2,0)</f>
        <v>Student Chair</v>
      </c>
      <c r="D522" s="8" t="str">
        <f>VLOOKUP(A522,Furniture_Catalog[],3,0)</f>
        <v>Fleetwood</v>
      </c>
      <c r="E522" s="8" t="str">
        <f>VLOOKUP(A522,Furniture_Catalog[],4,0)</f>
        <v>E! Seating</v>
      </c>
      <c r="F522" s="8" t="str">
        <f>VLOOKUP(A522,Furniture_Catalog[],5,0)</f>
        <v>Varies by grade.</v>
      </c>
      <c r="G522" s="8" t="str">
        <f>VLOOKUP(A522,Furniture_Catalog[],6,0)</f>
        <v>Verify final chair size with Owner.</v>
      </c>
      <c r="H522" s="8" t="str">
        <f>VLOOKUP(A522,Furniture_Catalog[],7,0)</f>
        <v>Limited Lifetime</v>
      </c>
    </row>
    <row r="523" spans="1:8" s="7" customFormat="1" ht="16.149999999999999" customHeight="1" x14ac:dyDescent="0.35">
      <c r="A523" s="8" t="s">
        <v>84</v>
      </c>
      <c r="B523" s="9">
        <v>1</v>
      </c>
      <c r="C523" s="8" t="str">
        <f>VLOOKUP(A523,Furniture_Catalog[],2,0)</f>
        <v>Activity Table</v>
      </c>
      <c r="D523" s="8" t="str">
        <f>VLOOKUP(A523,Furniture_Catalog[],3,0)</f>
        <v>Smith System</v>
      </c>
      <c r="E523" s="8" t="str">
        <f>VLOOKUP(A523,Furniture_Catalog[],4,0)</f>
        <v>Elemental Half Moon Table</v>
      </c>
      <c r="F523" s="8" t="str">
        <f>VLOOKUP(A523,Furniture_Catalog[],5,0)</f>
        <v>36"D x 72"W</v>
      </c>
      <c r="G523" s="8"/>
      <c r="H523" s="8" t="str">
        <f>VLOOKUP(A523,Furniture_Catalog[],7,0)</f>
        <v>12 Years; Lifetime on metal frames</v>
      </c>
    </row>
    <row r="524" spans="1:8" s="7" customFormat="1" ht="16.149999999999999" customHeight="1" x14ac:dyDescent="0.35">
      <c r="A524" s="8" t="s">
        <v>16</v>
      </c>
      <c r="B524" s="9">
        <v>2</v>
      </c>
      <c r="C524" s="8" t="str">
        <f>VLOOKUP(A524,Furniture_Catalog[],2,0)</f>
        <v>Height Adjustable Table</v>
      </c>
      <c r="D524" s="8" t="str">
        <f>VLOOKUP(A524,Furniture_Catalog[],3,0)</f>
        <v>Workrite</v>
      </c>
      <c r="E524" s="8" t="str">
        <f>VLOOKUP(A524,Furniture_Catalog[],4,0)</f>
        <v>Sierra HX 2 Leg</v>
      </c>
      <c r="F524" s="8" t="str">
        <f>VLOOKUP(A524,Furniture_Catalog[],5,0)</f>
        <v>72"W x 30"D</v>
      </c>
      <c r="G524" s="8" t="str">
        <f>VLOOKUP(A524,Furniture_Catalog[],6,0)</f>
        <v>Top to match office desk system. Provide dual monitor arms.</v>
      </c>
      <c r="H524" s="8" t="str">
        <f>VLOOKUP(A524,Furniture_Catalog[],7,0)</f>
        <v>Limited Lifetime</v>
      </c>
    </row>
    <row r="525" spans="1:8" s="7" customFormat="1" ht="16.149999999999999" customHeight="1" x14ac:dyDescent="0.35">
      <c r="A525" s="8" t="s">
        <v>192</v>
      </c>
      <c r="B525" s="9">
        <v>2</v>
      </c>
      <c r="C525" s="8" t="str">
        <f>VLOOKUP(A525,Furniture_Catalog[],2,0)</f>
        <v>Desk System 4</v>
      </c>
      <c r="D525" s="8" t="str">
        <f>VLOOKUP(A525,Furniture_Catalog[],3,0)</f>
        <v>Steelcase</v>
      </c>
      <c r="E525" s="8" t="str">
        <f>VLOOKUP(A525,Furniture_Catalog[],4,0)</f>
        <v>Currency Desk Systems</v>
      </c>
      <c r="F525" s="8" t="str">
        <f>VLOOKUP(A525,Furniture_Catalog[],5,0)</f>
        <v>TBD</v>
      </c>
      <c r="G525" s="8" t="str">
        <f>VLOOKUP(A525,Furniture_Catalog[],6,0)</f>
        <v>See item description for list of components.</v>
      </c>
      <c r="H525" s="8" t="str">
        <f>VLOOKUP(A525,Furniture_Catalog[],7,0)</f>
        <v>Limited Lifetime</v>
      </c>
    </row>
    <row r="526" spans="1:8" s="7" customFormat="1" ht="16.149999999999999" customHeight="1" x14ac:dyDescent="0.35">
      <c r="A526" s="8" t="s">
        <v>193</v>
      </c>
      <c r="B526" s="9">
        <v>2</v>
      </c>
      <c r="C526" s="8" t="str">
        <f>VLOOKUP(A526,Furniture_Catalog[],2,0)</f>
        <v>Mobile Pedestal Storage</v>
      </c>
      <c r="D526" s="8" t="str">
        <f>VLOOKUP(A526,Furniture_Catalog[],3,0)</f>
        <v>HON</v>
      </c>
      <c r="E526" s="8" t="str">
        <f>VLOOKUP(A526,Furniture_Catalog[],4,0)</f>
        <v>Mobile Box/File Pedestal</v>
      </c>
      <c r="F526" s="8" t="str">
        <f>VLOOKUP(A526,Furniture_Catalog[],5,0)</f>
        <v>15"W x 22 7/8"D x 22"H</v>
      </c>
      <c r="G526" s="8" t="str">
        <f>VLOOKUP(A526,Furniture_Catalog[],6,0)</f>
        <v>With cushion top.</v>
      </c>
      <c r="H526" s="8" t="str">
        <f>VLOOKUP(A526,Furniture_Catalog[],7,0)</f>
        <v>Lifetime</v>
      </c>
    </row>
    <row r="527" spans="1:8" s="7" customFormat="1" ht="16.149999999999999" customHeight="1" x14ac:dyDescent="0.35">
      <c r="A527" s="8" t="s">
        <v>140</v>
      </c>
      <c r="B527" s="9">
        <v>1</v>
      </c>
      <c r="C527" s="8" t="str">
        <f>VLOOKUP(A527,Furniture_Catalog[],2,0)</f>
        <v>Classroom Storage</v>
      </c>
      <c r="D527" s="8" t="str">
        <f>VLOOKUP(A527,Furniture_Catalog[],3,0)</f>
        <v>Smith System</v>
      </c>
      <c r="E527" s="8" t="str">
        <f>VLOOKUP(A527,Furniture_Catalog[],4,0)</f>
        <v>Cascade Mega-Tower (36 Totes)</v>
      </c>
      <c r="F527" s="8" t="str">
        <f>VLOOKUP(A527,Furniture_Catalog[],5,0)</f>
        <v>19"D x 43"W x 61 3/8"H</v>
      </c>
      <c r="G527" s="8" t="s">
        <v>348</v>
      </c>
      <c r="H527" s="8" t="str">
        <f>VLOOKUP(A527,Furniture_Catalog[],7,0)</f>
        <v>Lifetime</v>
      </c>
    </row>
    <row r="528" spans="1:8" s="7" customFormat="1" ht="16.149999999999999" customHeight="1" x14ac:dyDescent="0.35">
      <c r="A528" s="8" t="s">
        <v>197</v>
      </c>
      <c r="B528" s="9">
        <v>1</v>
      </c>
      <c r="C528" s="8" t="str">
        <f>VLOOKUP(A528,Furniture_Catalog[],2,0)</f>
        <v>Bookcase</v>
      </c>
      <c r="D528" s="8" t="str">
        <f>VLOOKUP(A528,Furniture_Catalog[],3,0)</f>
        <v>Steelcase</v>
      </c>
      <c r="E528" s="8" t="str">
        <f>VLOOKUP(A528,Furniture_Catalog[],4,0)</f>
        <v>Universal Bookcases</v>
      </c>
      <c r="F528" s="8" t="str">
        <f>VLOOKUP(A528,Furniture_Catalog[],5,0)</f>
        <v>15"D x 36"W x 65 1/2"H</v>
      </c>
      <c r="G528" s="8"/>
      <c r="H528" s="8" t="str">
        <f>VLOOKUP(A528,Furniture_Catalog[],7,0)</f>
        <v>Lifetime</v>
      </c>
    </row>
    <row r="529" spans="1:8" s="7" customFormat="1" ht="16.149999999999999" customHeight="1" x14ac:dyDescent="0.35">
      <c r="A529" s="8" t="s">
        <v>201</v>
      </c>
      <c r="B529" s="9">
        <v>1</v>
      </c>
      <c r="C529" s="8" t="str">
        <f>VLOOKUP(A529,Furniture_Catalog[],2,0)</f>
        <v>Rug</v>
      </c>
      <c r="D529" s="8" t="str">
        <f>VLOOKUP(A529,Furniture_Catalog[],3,0)</f>
        <v>Lakeshore</v>
      </c>
      <c r="E529" s="8" t="str">
        <f>VLOOKUP(A529,Furniture_Catalog[],4,0)</f>
        <v>Comfy Rectangular Classroom Carpets (Purple)</v>
      </c>
      <c r="F529" s="8" t="str">
        <f>VLOOKUP(A529,Furniture_Catalog[],5,0)</f>
        <v>4'D x 6'W</v>
      </c>
      <c r="G529" s="8"/>
      <c r="H529" s="8" t="str">
        <f>VLOOKUP(A529,Furniture_Catalog[],7,0)</f>
        <v>10 Years</v>
      </c>
    </row>
    <row r="530" spans="1:8" s="7" customFormat="1" ht="16.149999999999999" customHeight="1" x14ac:dyDescent="0.35">
      <c r="A530" s="8"/>
      <c r="B530" s="9"/>
      <c r="C530" s="8"/>
      <c r="D530" s="8"/>
      <c r="E530" s="8"/>
      <c r="F530" s="8"/>
      <c r="G530" s="8"/>
      <c r="H530" s="8"/>
    </row>
    <row r="531" spans="1:8" s="7" customFormat="1" ht="16.149999999999999" customHeight="1" x14ac:dyDescent="0.35">
      <c r="A531" s="45" t="s">
        <v>144</v>
      </c>
      <c r="B531" s="45"/>
      <c r="C531" s="45"/>
      <c r="D531" s="45"/>
      <c r="E531" s="45"/>
      <c r="F531" s="45"/>
      <c r="G531" s="45"/>
      <c r="H531" s="45"/>
    </row>
    <row r="532" spans="1:8" s="7" customFormat="1" ht="16.149999999999999" customHeight="1" x14ac:dyDescent="0.35">
      <c r="A532" s="8" t="s">
        <v>187</v>
      </c>
      <c r="B532" s="9">
        <v>1</v>
      </c>
      <c r="C532" s="8" t="str">
        <f>VLOOKUP(A532,Furniture_Catalog[],2,0)</f>
        <v>Task Chair</v>
      </c>
      <c r="D532" s="8" t="str">
        <f>VLOOKUP(A532,Furniture_Catalog[],3,0)</f>
        <v>Allsteel</v>
      </c>
      <c r="E532" s="8" t="str">
        <f>VLOOKUP(A532,Furniture_Catalog[],4,0)</f>
        <v>Evo Task Mesh High Back Chair</v>
      </c>
      <c r="F532" s="8" t="str">
        <f>VLOOKUP(A532,Furniture_Catalog[],5,0)</f>
        <v>N/A</v>
      </c>
      <c r="G532" s="8" t="str">
        <f>VLOOKUP(A532,Furniture_Catalog[],6,0)</f>
        <v>Options as selected for site. Finishes to match across site.</v>
      </c>
      <c r="H532" s="8" t="str">
        <f>VLOOKUP(A532,Furniture_Catalog[],7,0)</f>
        <v>12 Years</v>
      </c>
    </row>
    <row r="533" spans="1:8" s="7" customFormat="1" ht="16.149999999999999" customHeight="1" x14ac:dyDescent="0.35">
      <c r="A533" s="8" t="s">
        <v>188</v>
      </c>
      <c r="B533" s="9">
        <v>36</v>
      </c>
      <c r="C533" s="8" t="str">
        <f>VLOOKUP(A533,Furniture_Catalog[],2,0)</f>
        <v>Student Chair</v>
      </c>
      <c r="D533" s="8" t="str">
        <f>VLOOKUP(A533,Furniture_Catalog[],3,0)</f>
        <v>Fleetwood</v>
      </c>
      <c r="E533" s="8" t="str">
        <f>VLOOKUP(A533,Furniture_Catalog[],4,0)</f>
        <v>E! Seating</v>
      </c>
      <c r="F533" s="8" t="str">
        <f>VLOOKUP(A533,Furniture_Catalog[],5,0)</f>
        <v>Varies by grade.</v>
      </c>
      <c r="G533" s="8" t="str">
        <f>VLOOKUP(A533,Furniture_Catalog[],6,0)</f>
        <v>Verify final chair size with Owner.</v>
      </c>
      <c r="H533" s="8" t="str">
        <f>VLOOKUP(A533,Furniture_Catalog[],7,0)</f>
        <v>Limited Lifetime</v>
      </c>
    </row>
    <row r="534" spans="1:8" s="7" customFormat="1" ht="16.149999999999999" customHeight="1" x14ac:dyDescent="0.35">
      <c r="A534" s="8" t="s">
        <v>62</v>
      </c>
      <c r="B534" s="9">
        <v>8</v>
      </c>
      <c r="C534" s="8" t="str">
        <f>VLOOKUP(A534,Furniture_Catalog[],2,0)</f>
        <v>Flip-Top Table</v>
      </c>
      <c r="D534" s="8" t="str">
        <f>VLOOKUP(A534,Furniture_Catalog[],3,0)</f>
        <v>Smith System</v>
      </c>
      <c r="E534" s="8" t="str">
        <f>VLOOKUP(A534,Furniture_Catalog[],4,0)</f>
        <v>Elemental Next and Fold</v>
      </c>
      <c r="F534" s="8" t="s">
        <v>65</v>
      </c>
      <c r="G534" s="8"/>
      <c r="H534" s="8" t="str">
        <f>VLOOKUP(A534,Furniture_Catalog[],7,0)</f>
        <v>12 Years; Lifetime on metal frames</v>
      </c>
    </row>
    <row r="535" spans="1:8" s="7" customFormat="1" ht="16.149999999999999" customHeight="1" x14ac:dyDescent="0.35">
      <c r="A535" s="8" t="s">
        <v>135</v>
      </c>
      <c r="B535" s="9">
        <v>1</v>
      </c>
      <c r="C535" s="8" t="str">
        <f>VLOOKUP(A535,Furniture_Catalog[],2,0)</f>
        <v>Studio Table</v>
      </c>
      <c r="D535" s="8" t="str">
        <f>VLOOKUP(A535,Furniture_Catalog[],3,0)</f>
        <v>Smith System</v>
      </c>
      <c r="E535" s="8" t="str">
        <f>VLOOKUP(A535,Furniture_Catalog[],4,0)</f>
        <v>Planner Studio Table</v>
      </c>
      <c r="F535" s="8" t="str">
        <f>VLOOKUP(A535,Furniture_Catalog[],5,0)</f>
        <v>48"D x 72"W x 29"H</v>
      </c>
      <c r="G535" s="8"/>
      <c r="H535" s="8" t="str">
        <f>VLOOKUP(A535,Furniture_Catalog[],7,0)</f>
        <v>12 Years; Lifetime on metal frames</v>
      </c>
    </row>
    <row r="536" spans="1:8" s="7" customFormat="1" ht="16.149999999999999" customHeight="1" x14ac:dyDescent="0.35">
      <c r="A536" s="8" t="s">
        <v>47</v>
      </c>
      <c r="B536" s="9">
        <v>1</v>
      </c>
      <c r="C536" s="8" t="str">
        <f>VLOOKUP(A536,Furniture_Catalog[],2,0)</f>
        <v>Height Adjustable Table</v>
      </c>
      <c r="D536" s="8" t="str">
        <f>VLOOKUP(A536,Furniture_Catalog[],3,0)</f>
        <v>Workrite</v>
      </c>
      <c r="E536" s="8" t="str">
        <f>VLOOKUP(A536,Furniture_Catalog[],4,0)</f>
        <v>Sierra HX 2 Leg</v>
      </c>
      <c r="F536" s="8" t="str">
        <f>VLOOKUP(A536,Furniture_Catalog[],5,0)</f>
        <v>60"W x 30"D</v>
      </c>
      <c r="G536" s="8" t="str">
        <f>VLOOKUP(A536,Furniture_Catalog[],6,0)</f>
        <v>Top to match student desks.</v>
      </c>
      <c r="H536" s="8" t="str">
        <f>VLOOKUP(A536,Furniture_Catalog[],7,0)</f>
        <v>Limited Lifetime</v>
      </c>
    </row>
    <row r="537" spans="1:8" s="7" customFormat="1" ht="16.149999999999999" customHeight="1" x14ac:dyDescent="0.35">
      <c r="A537" s="8" t="s">
        <v>191</v>
      </c>
      <c r="B537" s="9">
        <v>1</v>
      </c>
      <c r="C537" s="8" t="str">
        <f>VLOOKUP(A537,Furniture_Catalog[],2,0)</f>
        <v>Lectern</v>
      </c>
      <c r="D537" s="8" t="str">
        <f>VLOOKUP(A537,Furniture_Catalog[],3,0)</f>
        <v>Haskell Education</v>
      </c>
      <c r="E537" s="8" t="str">
        <f>VLOOKUP(A537,Furniture_Catalog[],4,0)</f>
        <v>Fuzion Teacher's Lectern</v>
      </c>
      <c r="F537" s="8" t="str">
        <f>VLOOKUP(A537,Furniture_Catalog[],5,0)</f>
        <v>22"D x 26"W x 28 1/4-42"H</v>
      </c>
      <c r="G537" s="8"/>
      <c r="H537" s="8" t="str">
        <f>VLOOKUP(A537,Furniture_Catalog[],7,0)</f>
        <v>20 Years</v>
      </c>
    </row>
    <row r="538" spans="1:8" s="7" customFormat="1" ht="16.149999999999999" customHeight="1" x14ac:dyDescent="0.35">
      <c r="A538" s="8" t="s">
        <v>193</v>
      </c>
      <c r="B538" s="9">
        <v>1</v>
      </c>
      <c r="C538" s="8" t="str">
        <f>VLOOKUP(A538,Furniture_Catalog[],2,0)</f>
        <v>Mobile Pedestal Storage</v>
      </c>
      <c r="D538" s="8" t="str">
        <f>VLOOKUP(A538,Furniture_Catalog[],3,0)</f>
        <v>HON</v>
      </c>
      <c r="E538" s="8" t="str">
        <f>VLOOKUP(A538,Furniture_Catalog[],4,0)</f>
        <v>Mobile Box/File Pedestal</v>
      </c>
      <c r="F538" s="8" t="str">
        <f>VLOOKUP(A538,Furniture_Catalog[],5,0)</f>
        <v>15"W x 22 7/8"D x 22"H</v>
      </c>
      <c r="G538" s="8" t="str">
        <f>VLOOKUP(A538,Furniture_Catalog[],6,0)</f>
        <v>With cushion top.</v>
      </c>
      <c r="H538" s="8" t="str">
        <f>VLOOKUP(A538,Furniture_Catalog[],7,0)</f>
        <v>Lifetime</v>
      </c>
    </row>
    <row r="539" spans="1:8" s="7" customFormat="1" ht="16.149999999999999" customHeight="1" x14ac:dyDescent="0.35">
      <c r="A539" s="8" t="s">
        <v>140</v>
      </c>
      <c r="B539" s="9">
        <v>1</v>
      </c>
      <c r="C539" s="8" t="str">
        <f>VLOOKUP(A539,Furniture_Catalog[],2,0)</f>
        <v>Classroom Storage</v>
      </c>
      <c r="D539" s="8" t="str">
        <f>VLOOKUP(A539,Furniture_Catalog[],3,0)</f>
        <v>Smith System</v>
      </c>
      <c r="E539" s="8" t="str">
        <f>VLOOKUP(A539,Furniture_Catalog[],4,0)</f>
        <v>Cascade Mega-Tower (36 Totes)</v>
      </c>
      <c r="F539" s="8" t="str">
        <f>VLOOKUP(A539,Furniture_Catalog[],5,0)</f>
        <v>19"D x 43"W x 61 3/8"H</v>
      </c>
      <c r="G539" s="8" t="str">
        <f>VLOOKUP(A539,Furniture_Catalog[],6,0)</f>
        <v>Provide 3" totes and markerboard back.</v>
      </c>
      <c r="H539" s="8" t="str">
        <f>VLOOKUP(A539,Furniture_Catalog[],7,0)</f>
        <v>Lifetime</v>
      </c>
    </row>
    <row r="540" spans="1:8" s="7" customFormat="1" ht="16.149999999999999" customHeight="1" x14ac:dyDescent="0.35">
      <c r="A540" s="8" t="s">
        <v>125</v>
      </c>
      <c r="B540" s="9">
        <v>1</v>
      </c>
      <c r="C540" s="8" t="str">
        <f>VLOOKUP(A540,Furniture_Catalog[],2,0)</f>
        <v>Resource Teacher Storage</v>
      </c>
      <c r="D540" s="8" t="str">
        <f>VLOOKUP(A540,Furniture_Catalog[],3,0)</f>
        <v>Smith System</v>
      </c>
      <c r="E540" s="8" t="str">
        <f>VLOOKUP(A540,Furniture_Catalog[],4,0)</f>
        <v>Cascade Mega-Cabinet w/ Totes and Shelves</v>
      </c>
      <c r="F540" s="8" t="str">
        <f>VLOOKUP(A540,Furniture_Catalog[],5,0)</f>
        <v>60 1/8"W x 16 3/4"D x 45 1/2"H</v>
      </c>
      <c r="G540" s="8" t="s">
        <v>336</v>
      </c>
      <c r="H540" s="8" t="str">
        <f>VLOOKUP(A540,Furniture_Catalog[],7,0)</f>
        <v>Lifetime</v>
      </c>
    </row>
    <row r="541" spans="1:8" s="7" customFormat="1" ht="16.149999999999999" customHeight="1" x14ac:dyDescent="0.35">
      <c r="A541" s="8" t="s">
        <v>183</v>
      </c>
      <c r="B541" s="9">
        <v>1</v>
      </c>
      <c r="C541" s="8" t="str">
        <f>VLOOKUP(A541,Furniture_Catalog[],2,0)</f>
        <v>Sheet Music Storage</v>
      </c>
      <c r="D541" s="8" t="str">
        <f>VLOOKUP(A541,Furniture_Catalog[],3,0)</f>
        <v>Wenger</v>
      </c>
      <c r="E541" s="8" t="str">
        <f>VLOOKUP(A541,Furniture_Catalog[],4,0)</f>
        <v>Tall Band/Orchestra Folio Cabinet</v>
      </c>
      <c r="F541" s="8" t="str">
        <f>VLOOKUP(A541,Furniture_Catalog[],5,0)</f>
        <v>32 13/32"W x 19 1/4"D x 84 1/4"H</v>
      </c>
      <c r="G541" s="8"/>
      <c r="H541" s="8" t="str">
        <f>VLOOKUP(A541,Furniture_Catalog[],7,0)</f>
        <v>10 Years</v>
      </c>
    </row>
    <row r="542" spans="1:8" s="7" customFormat="1" ht="16.149999999999999" customHeight="1" x14ac:dyDescent="0.35">
      <c r="A542" s="8" t="s">
        <v>207</v>
      </c>
      <c r="B542" s="9">
        <v>2</v>
      </c>
      <c r="C542" s="8" t="str">
        <f>VLOOKUP(A542,Furniture_Catalog[],2,0)</f>
        <v>Art Drying Rack</v>
      </c>
      <c r="D542" s="8" t="str">
        <f>VLOOKUP(A542,Furniture_Catalog[],3,0)</f>
        <v>Hertz Furniture</v>
      </c>
      <c r="E542" s="8" t="str">
        <f>VLOOKUP(A542,Furniture_Catalog[],4,0)</f>
        <v>Heavy-Duty Drying Rack - 50 Shelves</v>
      </c>
      <c r="F542" s="8" t="str">
        <f>VLOOKUP(A542,Furniture_Catalog[],5,0)</f>
        <v>36"L x 26"W x 51 1/2"H</v>
      </c>
      <c r="G542" s="8"/>
      <c r="H542" s="8" t="str">
        <f>VLOOKUP(A542,Furniture_Catalog[],7,0)</f>
        <v>Limited Lifetime</v>
      </c>
    </row>
    <row r="543" spans="1:8" s="7" customFormat="1" ht="16.149999999999999" customHeight="1" x14ac:dyDescent="0.35">
      <c r="A543" s="8"/>
      <c r="B543" s="9"/>
      <c r="C543" s="8"/>
      <c r="D543" s="8"/>
      <c r="E543" s="8"/>
      <c r="F543" s="8"/>
      <c r="G543" s="8"/>
      <c r="H543" s="8"/>
    </row>
    <row r="544" spans="1:8" s="7" customFormat="1" ht="16.149999999999999" customHeight="1" x14ac:dyDescent="0.35">
      <c r="A544" s="44" t="s">
        <v>151</v>
      </c>
      <c r="B544" s="44"/>
      <c r="C544" s="44"/>
      <c r="D544" s="44"/>
      <c r="E544" s="44"/>
      <c r="F544" s="44"/>
      <c r="G544" s="44"/>
      <c r="H544" s="44"/>
    </row>
    <row r="545" spans="1:8" s="7" customFormat="1" ht="16.149999999999999" customHeight="1" x14ac:dyDescent="0.35">
      <c r="A545" s="8" t="s">
        <v>185</v>
      </c>
      <c r="B545" s="9">
        <v>2</v>
      </c>
      <c r="C545" s="8" t="str">
        <f>VLOOKUP(A545,Furniture_Catalog[],2,0)</f>
        <v>Instrument Storage Cabinet</v>
      </c>
      <c r="D545" s="8" t="str">
        <f>VLOOKUP(A545,Furniture_Catalog[],3,0)</f>
        <v>Wenger</v>
      </c>
      <c r="E545" s="8" t="str">
        <f>VLOOKUP(A545,Furniture_Catalog[],4,0)</f>
        <v>UltraStor Storage Cabinet #02</v>
      </c>
      <c r="F545" s="8" t="str">
        <f>VLOOKUP(A545,Furniture_Catalog[],5,0)</f>
        <v>27 1/2"W x 29 1/4"D x 85 5/8"H</v>
      </c>
      <c r="G545" s="8" t="str">
        <f>VLOOKUP(A545,Furniture_Catalog[],6,0)</f>
        <v>No doors.</v>
      </c>
      <c r="H545" s="8" t="str">
        <f>VLOOKUP(A545,Furniture_Catalog[],7,0)</f>
        <v>10 Years</v>
      </c>
    </row>
    <row r="546" spans="1:8" s="7" customFormat="1" ht="16.149999999999999" customHeight="1" x14ac:dyDescent="0.35">
      <c r="A546" s="8" t="s">
        <v>186</v>
      </c>
      <c r="B546" s="9">
        <v>1</v>
      </c>
      <c r="C546" s="8" t="str">
        <f>VLOOKUP(A546,Furniture_Catalog[],2,0)</f>
        <v>Instrument Storage Cabinet</v>
      </c>
      <c r="D546" s="8" t="str">
        <f>VLOOKUP(A546,Furniture_Catalog[],3,0)</f>
        <v>Wenger</v>
      </c>
      <c r="E546" s="8" t="str">
        <f>VLOOKUP(A546,Furniture_Catalog[],4,0)</f>
        <v>UltraStor Storage Cabinet #18</v>
      </c>
      <c r="F546" s="8" t="str">
        <f>VLOOKUP(A546,Furniture_Catalog[],5,0)</f>
        <v>27 1/2"W x 29 1/4"D x 85 5/8"H</v>
      </c>
      <c r="G546" s="8" t="str">
        <f>VLOOKUP(A546,Furniture_Catalog[],6,0)</f>
        <v>No doors.</v>
      </c>
      <c r="H546" s="8" t="str">
        <f>VLOOKUP(A546,Furniture_Catalog[],7,0)</f>
        <v>10 Years</v>
      </c>
    </row>
    <row r="547" spans="1:8" s="7" customFormat="1" ht="16.149999999999999" customHeight="1" x14ac:dyDescent="0.35">
      <c r="A547" s="8" t="s">
        <v>194</v>
      </c>
      <c r="B547" s="9">
        <v>2</v>
      </c>
      <c r="C547" s="8" t="str">
        <f>VLOOKUP(A547,Furniture_Catalog[],2,0)</f>
        <v>Instrument Storage Cabinet</v>
      </c>
      <c r="D547" s="8" t="str">
        <f>VLOOKUP(A547,Furniture_Catalog[],3,0)</f>
        <v>Wenger</v>
      </c>
      <c r="E547" s="8" t="str">
        <f>VLOOKUP(A547,Furniture_Catalog[],4,0)</f>
        <v>UltraStor Storage Cabinet #24</v>
      </c>
      <c r="F547" s="8" t="str">
        <f>VLOOKUP(A547,Furniture_Catalog[],5,0)</f>
        <v>14 3/8"W x 39 1/4"D x 85 5/8"H</v>
      </c>
      <c r="G547" s="8" t="str">
        <f>VLOOKUP(A547,Furniture_Catalog[],6,0)</f>
        <v>No doors.</v>
      </c>
      <c r="H547" s="8" t="str">
        <f>VLOOKUP(A547,Furniture_Catalog[],7,0)</f>
        <v>10 Years</v>
      </c>
    </row>
    <row r="548" spans="1:8" s="7" customFormat="1" ht="16.149999999999999" customHeight="1" x14ac:dyDescent="0.35">
      <c r="A548" s="8"/>
      <c r="B548" s="9"/>
      <c r="C548" s="8"/>
      <c r="D548" s="8"/>
      <c r="E548" s="8"/>
      <c r="F548" s="8"/>
      <c r="G548" s="8"/>
      <c r="H548" s="8"/>
    </row>
    <row r="549" spans="1:8" s="7" customFormat="1" ht="16.149999999999999" customHeight="1" x14ac:dyDescent="0.35">
      <c r="A549" s="45" t="s">
        <v>152</v>
      </c>
      <c r="B549" s="45"/>
      <c r="C549" s="45"/>
      <c r="D549" s="45"/>
      <c r="E549" s="45"/>
      <c r="F549" s="45"/>
      <c r="G549" s="45"/>
      <c r="H549" s="45"/>
    </row>
    <row r="550" spans="1:8" s="7" customFormat="1" ht="16.149999999999999" customHeight="1" x14ac:dyDescent="0.35">
      <c r="A550" s="8" t="s">
        <v>187</v>
      </c>
      <c r="B550" s="9">
        <v>2</v>
      </c>
      <c r="C550" s="8" t="str">
        <f>VLOOKUP(A550,Furniture_Catalog[],2,0)</f>
        <v>Task Chair</v>
      </c>
      <c r="D550" s="8" t="str">
        <f>VLOOKUP(A550,Furniture_Catalog[],3,0)</f>
        <v>Allsteel</v>
      </c>
      <c r="E550" s="8" t="str">
        <f>VLOOKUP(A550,Furniture_Catalog[],4,0)</f>
        <v>Evo Task Mesh High Back Chair</v>
      </c>
      <c r="F550" s="8" t="str">
        <f>VLOOKUP(A550,Furniture_Catalog[],5,0)</f>
        <v>N/A</v>
      </c>
      <c r="G550" s="8" t="str">
        <f>VLOOKUP(A550,Furniture_Catalog[],6,0)</f>
        <v>Options as selected for site. Finishes to match across site.</v>
      </c>
      <c r="H550" s="8" t="str">
        <f>VLOOKUP(A550,Furniture_Catalog[],7,0)</f>
        <v>12 Years</v>
      </c>
    </row>
    <row r="551" spans="1:8" s="7" customFormat="1" ht="16.149999999999999" customHeight="1" x14ac:dyDescent="0.35">
      <c r="A551" s="8" t="s">
        <v>188</v>
      </c>
      <c r="B551" s="9">
        <v>36</v>
      </c>
      <c r="C551" s="8" t="str">
        <f>VLOOKUP(A551,Furniture_Catalog[],2,0)</f>
        <v>Student Chair</v>
      </c>
      <c r="D551" s="8" t="str">
        <f>VLOOKUP(A551,Furniture_Catalog[],3,0)</f>
        <v>Fleetwood</v>
      </c>
      <c r="E551" s="8" t="str">
        <f>VLOOKUP(A551,Furniture_Catalog[],4,0)</f>
        <v>E! Seating</v>
      </c>
      <c r="F551" s="8" t="str">
        <f>VLOOKUP(A551,Furniture_Catalog[],5,0)</f>
        <v>Varies by grade.</v>
      </c>
      <c r="G551" s="8" t="str">
        <f>VLOOKUP(A551,Furniture_Catalog[],6,0)</f>
        <v>Verify final chair size with Owner.</v>
      </c>
      <c r="H551" s="8" t="str">
        <f>VLOOKUP(A551,Furniture_Catalog[],7,0)</f>
        <v>Limited Lifetime</v>
      </c>
    </row>
    <row r="552" spans="1:8" s="7" customFormat="1" ht="16.149999999999999" customHeight="1" x14ac:dyDescent="0.35">
      <c r="A552" s="8" t="s">
        <v>89</v>
      </c>
      <c r="B552" s="9">
        <v>6</v>
      </c>
      <c r="C552" s="8" t="str">
        <f>VLOOKUP(A552,Furniture_Catalog[],2,0)</f>
        <v>Round Ottoman</v>
      </c>
      <c r="D552" s="8" t="str">
        <f>VLOOKUP(A552,Furniture_Catalog[],3,0)</f>
        <v>Fomcore</v>
      </c>
      <c r="E552" s="8" t="str">
        <f>VLOOKUP(A552,Furniture_Catalog[],4,0)</f>
        <v>Round Ottoman</v>
      </c>
      <c r="F552" s="8" t="str">
        <f>VLOOKUP(A552,Furniture_Catalog[],5,0)</f>
        <v>18"DIA. x 18"H</v>
      </c>
      <c r="G552" s="8"/>
      <c r="H552" s="8" t="str">
        <f>VLOOKUP(A552,Furniture_Catalog[],7,0)</f>
        <v>Limited Lifetime</v>
      </c>
    </row>
    <row r="553" spans="1:8" s="7" customFormat="1" ht="16.149999999999999" customHeight="1" x14ac:dyDescent="0.35">
      <c r="A553" s="8" t="s">
        <v>154</v>
      </c>
      <c r="B553" s="9">
        <v>40</v>
      </c>
      <c r="C553" s="8" t="str">
        <f>VLOOKUP(A553,Furniture_Catalog[],2,0)</f>
        <v>Round Floor Pad</v>
      </c>
      <c r="D553" s="8" t="str">
        <f>VLOOKUP(A553,Furniture_Catalog[],3,0)</f>
        <v>Fomcore</v>
      </c>
      <c r="E553" s="8" t="str">
        <f>VLOOKUP(A553,Furniture_Catalog[],4,0)</f>
        <v>Lily Pad</v>
      </c>
      <c r="F553" s="8" t="str">
        <f>VLOOKUP(A553,Furniture_Catalog[],5,0)</f>
        <v>18"DIA. x 3"H</v>
      </c>
      <c r="G553" s="8"/>
      <c r="H553" s="8" t="str">
        <f>VLOOKUP(A553,Furniture_Catalog[],7,0)</f>
        <v>Limited Lifetime</v>
      </c>
    </row>
    <row r="554" spans="1:8" s="7" customFormat="1" ht="16.149999999999999" customHeight="1" x14ac:dyDescent="0.35">
      <c r="A554" s="8" t="s">
        <v>189</v>
      </c>
      <c r="B554" s="9">
        <v>4</v>
      </c>
      <c r="C554" s="8" t="str">
        <f>VLOOKUP(A554,Furniture_Catalog[],2,0)</f>
        <v>Caddy</v>
      </c>
      <c r="D554" s="8" t="str">
        <f>VLOOKUP(A554,Furniture_Catalog[],3,0)</f>
        <v>Fomcore</v>
      </c>
      <c r="E554" s="8" t="str">
        <f>VLOOKUP(A554,Furniture_Catalog[],4,0)</f>
        <v>Lily Cart</v>
      </c>
      <c r="F554" s="8" t="str">
        <f>VLOOKUP(A554,Furniture_Catalog[],5,0)</f>
        <v>20"DIA. x 37"H</v>
      </c>
      <c r="G554" s="8" t="str">
        <f>VLOOKUP(A554,Furniture_Catalog[],6,0)</f>
        <v>One caddy for every 10 pads.</v>
      </c>
      <c r="H554" s="8" t="str">
        <f>VLOOKUP(A554,Furniture_Catalog[],7,0)</f>
        <v>Limited Lifetime</v>
      </c>
    </row>
    <row r="555" spans="1:8" s="7" customFormat="1" ht="16.149999999999999" customHeight="1" x14ac:dyDescent="0.35">
      <c r="A555" s="8" t="s">
        <v>62</v>
      </c>
      <c r="B555" s="9">
        <v>9</v>
      </c>
      <c r="C555" s="8" t="str">
        <f>VLOOKUP(A555,Furniture_Catalog[],2,0)</f>
        <v>Flip-Top Table</v>
      </c>
      <c r="D555" s="8" t="str">
        <f>VLOOKUP(A555,Furniture_Catalog[],3,0)</f>
        <v>Smith System</v>
      </c>
      <c r="E555" s="8" t="str">
        <f>VLOOKUP(A555,Furniture_Catalog[],4,0)</f>
        <v>Elemental Next and Fold</v>
      </c>
      <c r="F555" s="8" t="s">
        <v>153</v>
      </c>
      <c r="G555" s="8"/>
      <c r="H555" s="8" t="str">
        <f>VLOOKUP(A555,Furniture_Catalog[],7,0)</f>
        <v>12 Years; Lifetime on metal frames</v>
      </c>
    </row>
    <row r="556" spans="1:8" s="7" customFormat="1" ht="16.149999999999999" customHeight="1" x14ac:dyDescent="0.35">
      <c r="A556" s="8" t="s">
        <v>122</v>
      </c>
      <c r="B556" s="9">
        <v>4</v>
      </c>
      <c r="C556" s="8" t="str">
        <f>VLOOKUP(A556,Furniture_Catalog[],2,0)</f>
        <v>Modular Soft Seating</v>
      </c>
      <c r="D556" s="8" t="str">
        <f>VLOOKUP(A556,Furniture_Catalog[],3,0)</f>
        <v>VS America</v>
      </c>
      <c r="E556" s="8" t="str">
        <f>VLOOKUP(A556,Furniture_Catalog[],4,0)</f>
        <v>Shift+ Landscape (Straight)</v>
      </c>
      <c r="F556" s="8" t="str">
        <f>VLOOKUP(A556,Furniture_Catalog[],5,0)</f>
        <v>41 5/8"W x 20 3/4"D x 18"H</v>
      </c>
      <c r="G556" s="8"/>
      <c r="H556" s="8" t="str">
        <f>VLOOKUP(A556,Furniture_Catalog[],7,0)</f>
        <v>10 Years</v>
      </c>
    </row>
    <row r="557" spans="1:8" s="7" customFormat="1" ht="16.149999999999999" customHeight="1" x14ac:dyDescent="0.35">
      <c r="A557" s="8" t="s">
        <v>161</v>
      </c>
      <c r="B557" s="9">
        <v>4</v>
      </c>
      <c r="C557" s="8" t="str">
        <f>VLOOKUP(A557,Furniture_Catalog[],2,0)</f>
        <v>Step Lounge</v>
      </c>
      <c r="D557" s="8" t="str">
        <f>VLOOKUP(A557,Furniture_Catalog[],3,0)</f>
        <v>Fomcore</v>
      </c>
      <c r="E557" s="8" t="str">
        <f>VLOOKUP(A557,Furniture_Catalog[],4,0)</f>
        <v>Two Step</v>
      </c>
      <c r="F557" s="8" t="str">
        <f>VLOOKUP(A557,Furniture_Catalog[],5,0)</f>
        <v>38"W x 38"D x 32"H</v>
      </c>
      <c r="G557" s="8"/>
      <c r="H557" s="8" t="str">
        <f>VLOOKUP(A557,Furniture_Catalog[],7,0)</f>
        <v>Limited Lifetime</v>
      </c>
    </row>
    <row r="558" spans="1:8" s="7" customFormat="1" ht="16.149999999999999" customHeight="1" x14ac:dyDescent="0.35">
      <c r="A558" s="8" t="s">
        <v>169</v>
      </c>
      <c r="B558" s="9">
        <v>8</v>
      </c>
      <c r="C558" s="8" t="str">
        <f>VLOOKUP(A558,Furniture_Catalog[],2,0)</f>
        <v>Mobile Shelving</v>
      </c>
      <c r="D558" s="8" t="str">
        <f>VLOOKUP(A558,Furniture_Catalog[],3,0)</f>
        <v>VS America</v>
      </c>
      <c r="E558" s="8" t="str">
        <f>VLOOKUP(A558,Furniture_Catalog[],4,0)</f>
        <v>Shift+ Transfer (Straight)</v>
      </c>
      <c r="F558" s="8" t="str">
        <f>VLOOKUP(A558,Furniture_Catalog[],5,0)</f>
        <v>41 5/8"W x 16 3/4"D x 45 1/2"H</v>
      </c>
      <c r="G558" s="8"/>
      <c r="H558" s="8" t="str">
        <f>VLOOKUP(A558,Furniture_Catalog[],7,0)</f>
        <v>10 Years</v>
      </c>
    </row>
    <row r="559" spans="1:8" s="7" customFormat="1" ht="16.149999999999999" customHeight="1" x14ac:dyDescent="0.35">
      <c r="A559" s="8" t="s">
        <v>181</v>
      </c>
      <c r="B559" s="9">
        <v>12</v>
      </c>
      <c r="C559" s="8" t="str">
        <f>VLOOKUP(A559,Furniture_Catalog[],2,0)</f>
        <v>Mobile Shelving (Double-Sides)</v>
      </c>
      <c r="D559" s="8" t="str">
        <f>VLOOKUP(A559,Furniture_Catalog[],3,0)</f>
        <v>VS America</v>
      </c>
      <c r="E559" s="8" t="str">
        <f>VLOOKUP(A559,Furniture_Catalog[],4,0)</f>
        <v>Shift+ Transfer (Straight)</v>
      </c>
      <c r="F559" s="8" t="str">
        <f>VLOOKUP(A559,Furniture_Catalog[],5,0)</f>
        <v>41 5/8"W x 20 7/8"D x 45 1/2"H</v>
      </c>
      <c r="G559" s="8"/>
      <c r="H559" s="8" t="str">
        <f>VLOOKUP(A559,Furniture_Catalog[],7,0)</f>
        <v>10 Years</v>
      </c>
    </row>
    <row r="560" spans="1:8" s="7" customFormat="1" ht="16.149999999999999" customHeight="1" x14ac:dyDescent="0.35">
      <c r="A560" s="8"/>
      <c r="B560" s="9"/>
      <c r="C560" s="8"/>
      <c r="D560" s="8"/>
      <c r="E560" s="8"/>
      <c r="F560" s="8"/>
      <c r="G560" s="8"/>
      <c r="H560" s="8"/>
    </row>
    <row r="561" spans="1:8" s="7" customFormat="1" ht="16.149999999999999" customHeight="1" x14ac:dyDescent="0.35">
      <c r="A561" s="46" t="s">
        <v>330</v>
      </c>
      <c r="B561" s="46"/>
      <c r="C561" s="46"/>
      <c r="D561" s="46"/>
      <c r="E561" s="46"/>
      <c r="F561" s="46"/>
      <c r="G561" s="46"/>
      <c r="H561" s="46"/>
    </row>
    <row r="562" spans="1:8" s="7" customFormat="1" ht="16.149999999999999" customHeight="1" x14ac:dyDescent="0.35">
      <c r="A562" s="8" t="s">
        <v>187</v>
      </c>
      <c r="B562" s="9">
        <v>1</v>
      </c>
      <c r="C562" s="8" t="str">
        <f>VLOOKUP(A562,Furniture_Catalog[],2,0)</f>
        <v>Task Chair</v>
      </c>
      <c r="D562" s="8" t="str">
        <f>VLOOKUP(A562,Furniture_Catalog[],3,0)</f>
        <v>Allsteel</v>
      </c>
      <c r="E562" s="8" t="str">
        <f>VLOOKUP(A562,Furniture_Catalog[],4,0)</f>
        <v>Evo Task Mesh High Back Chair</v>
      </c>
      <c r="F562" s="8" t="str">
        <f>VLOOKUP(A562,Furniture_Catalog[],5,0)</f>
        <v>N/A</v>
      </c>
      <c r="G562" s="8" t="str">
        <f>VLOOKUP(A562,Furniture_Catalog[],6,0)</f>
        <v>Options as selected for site. Finishes to match across site.</v>
      </c>
      <c r="H562" s="8" t="str">
        <f>VLOOKUP(A562,Furniture_Catalog[],7,0)</f>
        <v>12 Years</v>
      </c>
    </row>
    <row r="563" spans="1:8" s="7" customFormat="1" ht="16.149999999999999" customHeight="1" x14ac:dyDescent="0.35">
      <c r="A563" s="8" t="s">
        <v>188</v>
      </c>
      <c r="B563" s="9">
        <v>34</v>
      </c>
      <c r="C563" s="8" t="str">
        <f>VLOOKUP(A563,Furniture_Catalog[],2,0)</f>
        <v>Student Chair</v>
      </c>
      <c r="D563" s="8" t="str">
        <f>VLOOKUP(A563,Furniture_Catalog[],3,0)</f>
        <v>Fleetwood</v>
      </c>
      <c r="E563" s="8" t="str">
        <f>VLOOKUP(A563,Furniture_Catalog[],4,0)</f>
        <v>E! Seating</v>
      </c>
      <c r="F563" s="8" t="str">
        <f>VLOOKUP(A563,Furniture_Catalog[],5,0)</f>
        <v>Varies by grade.</v>
      </c>
      <c r="G563" s="8" t="str">
        <f>VLOOKUP(A563,Furniture_Catalog[],6,0)</f>
        <v>Verify final chair size with Owner.</v>
      </c>
      <c r="H563" s="8" t="str">
        <f>VLOOKUP(A563,Furniture_Catalog[],7,0)</f>
        <v>Limited Lifetime</v>
      </c>
    </row>
    <row r="564" spans="1:8" s="7" customFormat="1" ht="16.149999999999999" customHeight="1" x14ac:dyDescent="0.35">
      <c r="A564" s="8" t="s">
        <v>171</v>
      </c>
      <c r="B564" s="9">
        <v>8</v>
      </c>
      <c r="C564" s="8" t="str">
        <f>VLOOKUP(A564,Furniture_Catalog[],2,0)</f>
        <v>Seat Module</v>
      </c>
      <c r="D564" s="8" t="str">
        <f>VLOOKUP(A564,Furniture_Catalog[],3,0)</f>
        <v>Muzo</v>
      </c>
      <c r="E564" s="8" t="str">
        <f>VLOOKUP(A564,Furniture_Catalog[],4,0)</f>
        <v>XBrick</v>
      </c>
      <c r="F564" s="8" t="str">
        <f>VLOOKUP(A564,Furniture_Catalog[],5,0)</f>
        <v>19.75"W x 13.25"D x 9.85"H</v>
      </c>
      <c r="G564" s="8"/>
      <c r="H564" s="8" t="str">
        <f>VLOOKUP(A564,Furniture_Catalog[],7,0)</f>
        <v>10 Years</v>
      </c>
    </row>
    <row r="565" spans="1:8" s="7" customFormat="1" ht="16.149999999999999" customHeight="1" x14ac:dyDescent="0.35">
      <c r="A565" s="8" t="s">
        <v>47</v>
      </c>
      <c r="B565" s="9">
        <v>1</v>
      </c>
      <c r="C565" s="8" t="str">
        <f>VLOOKUP(A565,Furniture_Catalog[],2,0)</f>
        <v>Height Adjustable Table</v>
      </c>
      <c r="D565" s="8" t="str">
        <f>VLOOKUP(A565,Furniture_Catalog[],3,0)</f>
        <v>Workrite</v>
      </c>
      <c r="E565" s="8" t="str">
        <f>VLOOKUP(A565,Furniture_Catalog[],4,0)</f>
        <v>Sierra HX 2 Leg</v>
      </c>
      <c r="F565" s="8" t="str">
        <f>VLOOKUP(A565,Furniture_Catalog[],5,0)</f>
        <v>60"W x 30"D</v>
      </c>
      <c r="G565" s="8" t="str">
        <f>VLOOKUP(A565,Furniture_Catalog[],6,0)</f>
        <v>Top to match student desks.</v>
      </c>
      <c r="H565" s="8" t="str">
        <f>VLOOKUP(A565,Furniture_Catalog[],7,0)</f>
        <v>Limited Lifetime</v>
      </c>
    </row>
    <row r="566" spans="1:8" s="7" customFormat="1" ht="16.149999999999999" customHeight="1" x14ac:dyDescent="0.35">
      <c r="A566" s="8" t="s">
        <v>190</v>
      </c>
      <c r="B566" s="9">
        <v>34</v>
      </c>
      <c r="C566" s="8" t="str">
        <f>VLOOKUP(A566,Furniture_Catalog[],2,0)</f>
        <v>Student Desk</v>
      </c>
      <c r="D566" s="8" t="str">
        <f>VLOOKUP(A566,Furniture_Catalog[],3,0)</f>
        <v>Artcobell</v>
      </c>
      <c r="E566" s="8" t="str">
        <f>VLOOKUP(A566,Furniture_Catalog[],4,0)</f>
        <v>Rectangle Desk</v>
      </c>
      <c r="F566" s="8" t="str">
        <f>VLOOKUP(A566,Furniture_Catalog[],5,0)</f>
        <v>20"D x 26"W x 28 1/4-42"H</v>
      </c>
      <c r="G566" s="8" t="str">
        <f>VLOOKUP(A566,Furniture_Catalog[],6,0)</f>
        <v>Provide full metal tray.</v>
      </c>
      <c r="H566" s="8" t="str">
        <f>VLOOKUP(A566,Furniture_Catalog[],7,0)</f>
        <v>12 Years</v>
      </c>
    </row>
    <row r="567" spans="1:8" s="7" customFormat="1" ht="16.149999999999999" customHeight="1" x14ac:dyDescent="0.35">
      <c r="A567" s="8" t="s">
        <v>191</v>
      </c>
      <c r="B567" s="9">
        <v>1</v>
      </c>
      <c r="C567" s="8" t="str">
        <f>VLOOKUP(A567,Furniture_Catalog[],2,0)</f>
        <v>Lectern</v>
      </c>
      <c r="D567" s="8" t="str">
        <f>VLOOKUP(A567,Furniture_Catalog[],3,0)</f>
        <v>Haskell Education</v>
      </c>
      <c r="E567" s="8" t="str">
        <f>VLOOKUP(A567,Furniture_Catalog[],4,0)</f>
        <v>Fuzion Teacher's Lectern</v>
      </c>
      <c r="F567" s="8" t="str">
        <f>VLOOKUP(A567,Furniture_Catalog[],5,0)</f>
        <v>22"D x 26"W x 28 1/4-42"H</v>
      </c>
      <c r="G567" s="8"/>
      <c r="H567" s="8" t="str">
        <f>VLOOKUP(A567,Furniture_Catalog[],7,0)</f>
        <v>20 Years</v>
      </c>
    </row>
    <row r="568" spans="1:8" s="7" customFormat="1" ht="16.149999999999999" customHeight="1" x14ac:dyDescent="0.35">
      <c r="A568" s="8" t="s">
        <v>193</v>
      </c>
      <c r="B568" s="9">
        <v>1</v>
      </c>
      <c r="C568" s="8" t="str">
        <f>VLOOKUP(A568,Furniture_Catalog[],2,0)</f>
        <v>Mobile Pedestal Storage</v>
      </c>
      <c r="D568" s="8" t="str">
        <f>VLOOKUP(A568,Furniture_Catalog[],3,0)</f>
        <v>HON</v>
      </c>
      <c r="E568" s="8" t="str">
        <f>VLOOKUP(A568,Furniture_Catalog[],4,0)</f>
        <v>Mobile Box/File Pedestal</v>
      </c>
      <c r="F568" s="8" t="str">
        <f>VLOOKUP(A568,Furniture_Catalog[],5,0)</f>
        <v>15"W x 22 7/8"D x 22"H</v>
      </c>
      <c r="G568" s="8" t="str">
        <f>VLOOKUP(A568,Furniture_Catalog[],6,0)</f>
        <v>With cushion top.</v>
      </c>
      <c r="H568" s="8" t="str">
        <f>VLOOKUP(A568,Furniture_Catalog[],7,0)</f>
        <v>Lifetime</v>
      </c>
    </row>
    <row r="569" spans="1:8" s="7" customFormat="1" ht="16.149999999999999" customHeight="1" x14ac:dyDescent="0.35">
      <c r="A569" s="8" t="s">
        <v>140</v>
      </c>
      <c r="B569" s="9">
        <v>1</v>
      </c>
      <c r="C569" s="8" t="str">
        <f>VLOOKUP(A569,Furniture_Catalog[],2,0)</f>
        <v>Classroom Storage</v>
      </c>
      <c r="D569" s="8" t="str">
        <f>VLOOKUP(A569,Furniture_Catalog[],3,0)</f>
        <v>Smith System</v>
      </c>
      <c r="E569" s="8" t="str">
        <f>VLOOKUP(A569,Furniture_Catalog[],4,0)</f>
        <v>Cascade Mega-Tower (36 Totes)</v>
      </c>
      <c r="F569" s="8" t="str">
        <f>VLOOKUP(A569,Furniture_Catalog[],5,0)</f>
        <v>19"D x 43"W x 61 3/8"H</v>
      </c>
      <c r="G569" s="8" t="str">
        <f>VLOOKUP(A569,Furniture_Catalog[],6,0)</f>
        <v>Provide 3" totes and markerboard back.</v>
      </c>
      <c r="H569" s="8" t="str">
        <f>VLOOKUP(A569,Furniture_Catalog[],7,0)</f>
        <v>Lifetime</v>
      </c>
    </row>
    <row r="570" spans="1:8" s="7" customFormat="1" ht="16.149999999999999" customHeight="1" x14ac:dyDescent="0.35">
      <c r="A570" s="8"/>
      <c r="B570" s="9"/>
      <c r="C570" s="8"/>
      <c r="D570" s="8"/>
      <c r="E570" s="8"/>
      <c r="F570" s="8"/>
      <c r="G570" s="8"/>
      <c r="H570" s="8"/>
    </row>
  </sheetData>
  <mergeCells count="60">
    <mergeCell ref="A79:H79"/>
    <mergeCell ref="A82:H82"/>
    <mergeCell ref="A86:H86"/>
    <mergeCell ref="A464:H464"/>
    <mergeCell ref="A477:H477"/>
    <mergeCell ref="A424:H424"/>
    <mergeCell ref="A204:H204"/>
    <mergeCell ref="A217:H217"/>
    <mergeCell ref="A230:H230"/>
    <mergeCell ref="A240:H240"/>
    <mergeCell ref="A250:H250"/>
    <mergeCell ref="A258:H258"/>
    <mergeCell ref="A268:H268"/>
    <mergeCell ref="A281:H281"/>
    <mergeCell ref="A289:H289"/>
    <mergeCell ref="A302:H302"/>
    <mergeCell ref="A312:H312"/>
    <mergeCell ref="A2:H2"/>
    <mergeCell ref="A6:H6"/>
    <mergeCell ref="A15:H15"/>
    <mergeCell ref="A561:H561"/>
    <mergeCell ref="A22:H22"/>
    <mergeCell ref="A30:H30"/>
    <mergeCell ref="A37:H37"/>
    <mergeCell ref="A44:H44"/>
    <mergeCell ref="A51:H51"/>
    <mergeCell ref="A57:H57"/>
    <mergeCell ref="A61:H61"/>
    <mergeCell ref="A68:H68"/>
    <mergeCell ref="A73:H73"/>
    <mergeCell ref="A432:H432"/>
    <mergeCell ref="A444:H444"/>
    <mergeCell ref="A452:H452"/>
    <mergeCell ref="A93:H93"/>
    <mergeCell ref="A98:H98"/>
    <mergeCell ref="A101:H101"/>
    <mergeCell ref="A121:H121"/>
    <mergeCell ref="A141:H141"/>
    <mergeCell ref="A145:H145"/>
    <mergeCell ref="A162:H162"/>
    <mergeCell ref="A179:H179"/>
    <mergeCell ref="A183:H183"/>
    <mergeCell ref="A200:H200"/>
    <mergeCell ref="A322:H322"/>
    <mergeCell ref="A330:H330"/>
    <mergeCell ref="A340:H340"/>
    <mergeCell ref="A344:H344"/>
    <mergeCell ref="A357:H357"/>
    <mergeCell ref="A370:H370"/>
    <mergeCell ref="A382:H382"/>
    <mergeCell ref="A394:H394"/>
    <mergeCell ref="A404:H404"/>
    <mergeCell ref="A414:H414"/>
    <mergeCell ref="A544:H544"/>
    <mergeCell ref="A549:H549"/>
    <mergeCell ref="A490:H490"/>
    <mergeCell ref="A510:H510"/>
    <mergeCell ref="A514:H514"/>
    <mergeCell ref="A520:H520"/>
    <mergeCell ref="A531:H531"/>
  </mergeCells>
  <phoneticPr fontId="2" type="noConversion"/>
  <dataValidations count="1">
    <dataValidation type="list" allowBlank="1" showInputMessage="1" showErrorMessage="1" sqref="A3:A4 A7:A13 A16:A20 A23:A28 A31:A35 A38:A42 A45:A49 A62:A66 A87:A91 A52:A55 A58:A59 A69:A71 A74:A77 A80 A83:A84 A94:A96 A99 A102:A119 A122:A139 A142:A143 A146:A160 A163:A177 A180:A181 A184:A198 A201:A202 A205:A215 A231:A238 A218:A228 A269:A279 A290:A300 A241:A248 A259:A266 A251:A256 A282:A287 A303:A310 A313:A320 A323:A328 A331:A338 A341:A342 A345:A355 A358:A368 A371:A380 A383:A392 A395:A402 A405:A412 A415:A422 A425:A430 A433:A442 A445:A450 A453:A462 A465:A475 A478:A488 A491:A496 A499:A508 A511:A512 A515:A518 A521:A529 A532:A542 A550:A559 A545:A547 A562:A569" xr:uid="{75D02DB6-F9D4-430E-A18E-9DC127236FFF}">
      <formula1>Product_Code_Dropdown</formula1>
    </dataValidation>
  </dataValidations>
  <pageMargins left="0.7" right="0.7" top="0.75" bottom="0.75" header="0.3" footer="0.3"/>
  <pageSetup paperSize="256" scale="34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C585-BA97-4C51-A3E7-62C7B5ACF6D3}">
  <dimension ref="A1:G70"/>
  <sheetViews>
    <sheetView workbookViewId="0">
      <selection activeCell="C51" sqref="C51"/>
    </sheetView>
  </sheetViews>
  <sheetFormatPr defaultRowHeight="14.5" x14ac:dyDescent="0.35"/>
  <cols>
    <col min="1" max="1" width="15" customWidth="1"/>
    <col min="2" max="2" width="27.7265625" bestFit="1" customWidth="1"/>
    <col min="3" max="3" width="16.26953125" customWidth="1"/>
    <col min="4" max="4" width="46" customWidth="1"/>
    <col min="5" max="5" width="28.7265625" bestFit="1" customWidth="1"/>
    <col min="6" max="6" width="65.81640625" bestFit="1" customWidth="1"/>
    <col min="7" max="7" width="32.1796875" bestFit="1" customWidth="1"/>
    <col min="8" max="8" width="10.7265625" bestFit="1" customWidth="1"/>
    <col min="9" max="9" width="9.1796875" customWidth="1"/>
    <col min="10" max="12" width="11" bestFit="1" customWidth="1"/>
    <col min="13" max="13" width="11" customWidth="1"/>
  </cols>
  <sheetData>
    <row r="1" spans="1:7" ht="16" thickBot="1" x14ac:dyDescent="0.4">
      <c r="A1" s="2" t="s">
        <v>1</v>
      </c>
      <c r="B1" s="2" t="s">
        <v>7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350</v>
      </c>
    </row>
    <row r="2" spans="1:7" x14ac:dyDescent="0.35">
      <c r="A2" t="s">
        <v>187</v>
      </c>
      <c r="B2" t="s">
        <v>10</v>
      </c>
      <c r="C2" t="s">
        <v>9</v>
      </c>
      <c r="D2" t="s">
        <v>208</v>
      </c>
      <c r="E2" t="s">
        <v>11</v>
      </c>
      <c r="F2" t="s">
        <v>12</v>
      </c>
      <c r="G2" t="s">
        <v>362</v>
      </c>
    </row>
    <row r="3" spans="1:7" x14ac:dyDescent="0.35">
      <c r="A3" t="s">
        <v>188</v>
      </c>
      <c r="B3" t="s">
        <v>52</v>
      </c>
      <c r="C3" t="s">
        <v>209</v>
      </c>
      <c r="D3" t="s">
        <v>210</v>
      </c>
      <c r="E3" t="s">
        <v>211</v>
      </c>
      <c r="F3" t="s">
        <v>212</v>
      </c>
      <c r="G3" t="s">
        <v>361</v>
      </c>
    </row>
    <row r="4" spans="1:7" x14ac:dyDescent="0.35">
      <c r="A4" t="s">
        <v>23</v>
      </c>
      <c r="B4" t="s">
        <v>24</v>
      </c>
      <c r="C4" t="s">
        <v>241</v>
      </c>
      <c r="D4" t="s">
        <v>242</v>
      </c>
      <c r="E4" t="s">
        <v>11</v>
      </c>
      <c r="F4" t="s">
        <v>328</v>
      </c>
      <c r="G4" t="s">
        <v>361</v>
      </c>
    </row>
    <row r="5" spans="1:7" x14ac:dyDescent="0.35">
      <c r="A5" t="s">
        <v>34</v>
      </c>
      <c r="B5" t="s">
        <v>35</v>
      </c>
      <c r="C5" t="s">
        <v>30</v>
      </c>
      <c r="D5" t="s">
        <v>78</v>
      </c>
      <c r="E5" t="s">
        <v>11</v>
      </c>
      <c r="F5" s="3"/>
      <c r="G5" t="s">
        <v>361</v>
      </c>
    </row>
    <row r="6" spans="1:7" x14ac:dyDescent="0.35">
      <c r="A6" t="s">
        <v>36</v>
      </c>
      <c r="B6" t="s">
        <v>35</v>
      </c>
      <c r="C6" t="s">
        <v>259</v>
      </c>
      <c r="D6" t="s">
        <v>260</v>
      </c>
      <c r="E6" t="s">
        <v>11</v>
      </c>
      <c r="G6" t="s">
        <v>361</v>
      </c>
    </row>
    <row r="7" spans="1:7" x14ac:dyDescent="0.35">
      <c r="A7" t="s">
        <v>37</v>
      </c>
      <c r="B7" t="s">
        <v>281</v>
      </c>
      <c r="C7" t="s">
        <v>96</v>
      </c>
      <c r="D7" t="s">
        <v>289</v>
      </c>
      <c r="E7" t="s">
        <v>11</v>
      </c>
      <c r="G7" t="s">
        <v>363</v>
      </c>
    </row>
    <row r="8" spans="1:7" x14ac:dyDescent="0.35">
      <c r="A8" t="s">
        <v>89</v>
      </c>
      <c r="B8" t="s">
        <v>155</v>
      </c>
      <c r="C8" t="s">
        <v>213</v>
      </c>
      <c r="D8" t="s">
        <v>155</v>
      </c>
      <c r="E8" t="s">
        <v>160</v>
      </c>
      <c r="G8" t="s">
        <v>361</v>
      </c>
    </row>
    <row r="9" spans="1:7" x14ac:dyDescent="0.35">
      <c r="A9" t="s">
        <v>154</v>
      </c>
      <c r="B9" t="s">
        <v>157</v>
      </c>
      <c r="C9" t="s">
        <v>213</v>
      </c>
      <c r="D9" t="s">
        <v>214</v>
      </c>
      <c r="E9" t="s">
        <v>215</v>
      </c>
      <c r="G9" t="s">
        <v>361</v>
      </c>
    </row>
    <row r="10" spans="1:7" x14ac:dyDescent="0.35">
      <c r="A10" t="s">
        <v>189</v>
      </c>
      <c r="B10" t="s">
        <v>159</v>
      </c>
      <c r="C10" t="s">
        <v>213</v>
      </c>
      <c r="D10" t="s">
        <v>216</v>
      </c>
      <c r="E10" t="s">
        <v>217</v>
      </c>
      <c r="F10" t="s">
        <v>158</v>
      </c>
      <c r="G10" t="s">
        <v>361</v>
      </c>
    </row>
    <row r="11" spans="1:7" x14ac:dyDescent="0.35">
      <c r="A11" t="s">
        <v>156</v>
      </c>
      <c r="B11" t="s">
        <v>254</v>
      </c>
      <c r="C11" t="s">
        <v>221</v>
      </c>
      <c r="D11" t="s">
        <v>255</v>
      </c>
      <c r="E11" t="s">
        <v>256</v>
      </c>
      <c r="G11" t="s">
        <v>364</v>
      </c>
    </row>
    <row r="12" spans="1:7" x14ac:dyDescent="0.35">
      <c r="A12" t="s">
        <v>171</v>
      </c>
      <c r="B12" t="s">
        <v>91</v>
      </c>
      <c r="C12" t="s">
        <v>92</v>
      </c>
      <c r="D12" t="s">
        <v>280</v>
      </c>
      <c r="E12" t="s">
        <v>173</v>
      </c>
      <c r="G12" t="s">
        <v>363</v>
      </c>
    </row>
    <row r="13" spans="1:7" x14ac:dyDescent="0.35">
      <c r="A13" t="s">
        <v>172</v>
      </c>
      <c r="B13" t="s">
        <v>281</v>
      </c>
      <c r="C13" t="s">
        <v>64</v>
      </c>
      <c r="D13" t="s">
        <v>282</v>
      </c>
      <c r="E13" t="s">
        <v>283</v>
      </c>
      <c r="G13" t="s">
        <v>362</v>
      </c>
    </row>
    <row r="14" spans="1:7" x14ac:dyDescent="0.35">
      <c r="A14" t="s">
        <v>2</v>
      </c>
      <c r="B14" t="s">
        <v>8</v>
      </c>
      <c r="C14" t="s">
        <v>241</v>
      </c>
      <c r="D14" t="s">
        <v>243</v>
      </c>
      <c r="G14" t="s">
        <v>361</v>
      </c>
    </row>
    <row r="15" spans="1:7" x14ac:dyDescent="0.35">
      <c r="A15" t="s">
        <v>20</v>
      </c>
      <c r="B15" t="s">
        <v>21</v>
      </c>
      <c r="C15" t="s">
        <v>241</v>
      </c>
      <c r="D15" t="s">
        <v>246</v>
      </c>
      <c r="F15" t="s">
        <v>332</v>
      </c>
      <c r="G15" t="s">
        <v>361</v>
      </c>
    </row>
    <row r="16" spans="1:7" x14ac:dyDescent="0.35">
      <c r="A16" t="s">
        <v>19</v>
      </c>
      <c r="B16" t="s">
        <v>29</v>
      </c>
      <c r="C16" t="s">
        <v>30</v>
      </c>
      <c r="D16" t="s">
        <v>31</v>
      </c>
      <c r="E16" t="s">
        <v>261</v>
      </c>
      <c r="F16" t="s">
        <v>333</v>
      </c>
      <c r="G16" t="s">
        <v>365</v>
      </c>
    </row>
    <row r="17" spans="1:7" x14ac:dyDescent="0.35">
      <c r="A17" t="s">
        <v>32</v>
      </c>
      <c r="B17" t="s">
        <v>33</v>
      </c>
      <c r="C17" t="s">
        <v>9</v>
      </c>
      <c r="D17" t="s">
        <v>79</v>
      </c>
      <c r="G17" t="s">
        <v>362</v>
      </c>
    </row>
    <row r="18" spans="1:7" x14ac:dyDescent="0.35">
      <c r="A18" t="s">
        <v>62</v>
      </c>
      <c r="B18" t="s">
        <v>63</v>
      </c>
      <c r="C18" t="s">
        <v>64</v>
      </c>
      <c r="D18" t="s">
        <v>257</v>
      </c>
      <c r="G18" t="s">
        <v>366</v>
      </c>
    </row>
    <row r="19" spans="1:7" x14ac:dyDescent="0.35">
      <c r="A19" t="s">
        <v>83</v>
      </c>
      <c r="B19" t="s">
        <v>86</v>
      </c>
      <c r="C19" t="s">
        <v>64</v>
      </c>
      <c r="D19" t="s">
        <v>87</v>
      </c>
      <c r="E19" t="s">
        <v>102</v>
      </c>
      <c r="G19" t="s">
        <v>366</v>
      </c>
    </row>
    <row r="20" spans="1:7" x14ac:dyDescent="0.35">
      <c r="A20" t="s">
        <v>84</v>
      </c>
      <c r="B20" t="s">
        <v>86</v>
      </c>
      <c r="C20" t="s">
        <v>64</v>
      </c>
      <c r="D20" t="s">
        <v>88</v>
      </c>
      <c r="E20" t="s">
        <v>93</v>
      </c>
      <c r="G20" t="s">
        <v>366</v>
      </c>
    </row>
    <row r="21" spans="1:7" x14ac:dyDescent="0.35">
      <c r="A21" t="s">
        <v>85</v>
      </c>
      <c r="B21" t="s">
        <v>86</v>
      </c>
      <c r="C21" t="s">
        <v>64</v>
      </c>
      <c r="D21" t="s">
        <v>284</v>
      </c>
      <c r="E21" t="s">
        <v>285</v>
      </c>
      <c r="G21" t="s">
        <v>366</v>
      </c>
    </row>
    <row r="22" spans="1:7" x14ac:dyDescent="0.35">
      <c r="A22" t="s">
        <v>104</v>
      </c>
      <c r="B22" t="s">
        <v>86</v>
      </c>
      <c r="C22" t="s">
        <v>64</v>
      </c>
      <c r="D22" t="s">
        <v>103</v>
      </c>
      <c r="E22" t="s">
        <v>101</v>
      </c>
      <c r="G22" t="s">
        <v>366</v>
      </c>
    </row>
    <row r="23" spans="1:7" x14ac:dyDescent="0.35">
      <c r="A23" t="s">
        <v>120</v>
      </c>
      <c r="B23" t="s">
        <v>86</v>
      </c>
      <c r="C23" t="s">
        <v>64</v>
      </c>
      <c r="D23" t="s">
        <v>121</v>
      </c>
      <c r="E23" t="s">
        <v>245</v>
      </c>
      <c r="G23" t="s">
        <v>366</v>
      </c>
    </row>
    <row r="24" spans="1:7" x14ac:dyDescent="0.35">
      <c r="A24" t="s">
        <v>135</v>
      </c>
      <c r="B24" t="s">
        <v>295</v>
      </c>
      <c r="C24" t="s">
        <v>64</v>
      </c>
      <c r="D24" t="s">
        <v>296</v>
      </c>
      <c r="E24" t="s">
        <v>297</v>
      </c>
      <c r="G24" t="s">
        <v>366</v>
      </c>
    </row>
    <row r="25" spans="1:7" x14ac:dyDescent="0.35">
      <c r="A25" t="s">
        <v>174</v>
      </c>
      <c r="B25" t="s">
        <v>26</v>
      </c>
      <c r="C25" t="s">
        <v>27</v>
      </c>
      <c r="D25" t="s">
        <v>175</v>
      </c>
      <c r="E25" t="s">
        <v>60</v>
      </c>
      <c r="F25" t="s">
        <v>75</v>
      </c>
      <c r="G25" t="s">
        <v>367</v>
      </c>
    </row>
    <row r="26" spans="1:7" x14ac:dyDescent="0.35">
      <c r="A26" t="s">
        <v>176</v>
      </c>
      <c r="B26" t="s">
        <v>53</v>
      </c>
      <c r="C26" t="s">
        <v>209</v>
      </c>
      <c r="D26" t="s">
        <v>263</v>
      </c>
      <c r="E26" t="s">
        <v>264</v>
      </c>
      <c r="G26" t="s">
        <v>361</v>
      </c>
    </row>
    <row r="27" spans="1:7" x14ac:dyDescent="0.35">
      <c r="A27" t="s">
        <v>177</v>
      </c>
      <c r="B27" t="s">
        <v>265</v>
      </c>
      <c r="C27" t="s">
        <v>30</v>
      </c>
      <c r="D27" t="s">
        <v>266</v>
      </c>
      <c r="E27" t="s">
        <v>58</v>
      </c>
      <c r="G27" t="s">
        <v>364</v>
      </c>
    </row>
    <row r="28" spans="1:7" x14ac:dyDescent="0.35">
      <c r="A28" t="s">
        <v>47</v>
      </c>
      <c r="B28" t="s">
        <v>17</v>
      </c>
      <c r="C28" t="s">
        <v>48</v>
      </c>
      <c r="D28" t="s">
        <v>49</v>
      </c>
      <c r="E28" t="s">
        <v>50</v>
      </c>
      <c r="F28" t="s">
        <v>331</v>
      </c>
      <c r="G28" t="s">
        <v>361</v>
      </c>
    </row>
    <row r="29" spans="1:7" x14ac:dyDescent="0.35">
      <c r="A29" t="s">
        <v>190</v>
      </c>
      <c r="B29" t="s">
        <v>109</v>
      </c>
      <c r="C29" t="s">
        <v>130</v>
      </c>
      <c r="D29" t="s">
        <v>287</v>
      </c>
      <c r="E29" t="s">
        <v>288</v>
      </c>
      <c r="F29" t="s">
        <v>327</v>
      </c>
      <c r="G29" t="s">
        <v>362</v>
      </c>
    </row>
    <row r="30" spans="1:7" x14ac:dyDescent="0.35">
      <c r="A30" t="s">
        <v>191</v>
      </c>
      <c r="B30" t="s">
        <v>90</v>
      </c>
      <c r="C30" t="s">
        <v>218</v>
      </c>
      <c r="D30" t="s">
        <v>219</v>
      </c>
      <c r="E30" t="s">
        <v>220</v>
      </c>
      <c r="G30" t="s">
        <v>368</v>
      </c>
    </row>
    <row r="31" spans="1:7" x14ac:dyDescent="0.35">
      <c r="A31" t="s">
        <v>16</v>
      </c>
      <c r="B31" t="s">
        <v>17</v>
      </c>
      <c r="C31" t="s">
        <v>48</v>
      </c>
      <c r="D31" t="s">
        <v>49</v>
      </c>
      <c r="E31" t="s">
        <v>18</v>
      </c>
      <c r="F31" t="s">
        <v>329</v>
      </c>
      <c r="G31" t="s">
        <v>361</v>
      </c>
    </row>
    <row r="32" spans="1:7" x14ac:dyDescent="0.35">
      <c r="A32" t="s">
        <v>14</v>
      </c>
      <c r="B32" t="s">
        <v>178</v>
      </c>
      <c r="C32" t="s">
        <v>241</v>
      </c>
      <c r="D32" t="s">
        <v>248</v>
      </c>
      <c r="E32" t="s">
        <v>15</v>
      </c>
      <c r="F32" t="s">
        <v>43</v>
      </c>
      <c r="G32" t="s">
        <v>361</v>
      </c>
    </row>
    <row r="33" spans="1:7" x14ac:dyDescent="0.35">
      <c r="A33" t="s">
        <v>42</v>
      </c>
      <c r="B33" t="s">
        <v>179</v>
      </c>
      <c r="C33" t="s">
        <v>241</v>
      </c>
      <c r="D33" t="s">
        <v>248</v>
      </c>
      <c r="E33" t="s">
        <v>15</v>
      </c>
      <c r="F33" t="s">
        <v>43</v>
      </c>
      <c r="G33" t="s">
        <v>361</v>
      </c>
    </row>
    <row r="34" spans="1:7" x14ac:dyDescent="0.35">
      <c r="A34" t="s">
        <v>142</v>
      </c>
      <c r="B34" t="s">
        <v>180</v>
      </c>
      <c r="C34" t="s">
        <v>241</v>
      </c>
      <c r="D34" t="s">
        <v>248</v>
      </c>
      <c r="E34" t="s">
        <v>15</v>
      </c>
      <c r="F34" t="s">
        <v>43</v>
      </c>
      <c r="G34" t="s">
        <v>361</v>
      </c>
    </row>
    <row r="35" spans="1:7" x14ac:dyDescent="0.35">
      <c r="A35" t="s">
        <v>192</v>
      </c>
      <c r="B35" t="s">
        <v>247</v>
      </c>
      <c r="C35" t="s">
        <v>241</v>
      </c>
      <c r="D35" t="s">
        <v>248</v>
      </c>
      <c r="E35" t="s">
        <v>15</v>
      </c>
      <c r="F35" t="s">
        <v>43</v>
      </c>
      <c r="G35" t="s">
        <v>361</v>
      </c>
    </row>
    <row r="36" spans="1:7" x14ac:dyDescent="0.35">
      <c r="A36" t="s">
        <v>38</v>
      </c>
      <c r="B36" t="s">
        <v>39</v>
      </c>
      <c r="C36" t="s">
        <v>30</v>
      </c>
      <c r="D36" t="s">
        <v>262</v>
      </c>
      <c r="E36" t="s">
        <v>40</v>
      </c>
      <c r="G36" t="s">
        <v>364</v>
      </c>
    </row>
    <row r="37" spans="1:7" x14ac:dyDescent="0.35">
      <c r="A37" t="s">
        <v>56</v>
      </c>
      <c r="B37" t="s">
        <v>94</v>
      </c>
      <c r="C37" t="s">
        <v>213</v>
      </c>
      <c r="D37" t="s">
        <v>267</v>
      </c>
      <c r="E37" t="s">
        <v>268</v>
      </c>
      <c r="F37" t="s">
        <v>334</v>
      </c>
      <c r="G37" t="s">
        <v>361</v>
      </c>
    </row>
    <row r="38" spans="1:7" x14ac:dyDescent="0.35">
      <c r="A38" t="s">
        <v>57</v>
      </c>
      <c r="B38" t="s">
        <v>269</v>
      </c>
      <c r="C38" t="s">
        <v>213</v>
      </c>
      <c r="D38" t="s">
        <v>270</v>
      </c>
      <c r="E38" t="s">
        <v>271</v>
      </c>
      <c r="F38" t="s">
        <v>334</v>
      </c>
      <c r="G38" t="s">
        <v>361</v>
      </c>
    </row>
    <row r="39" spans="1:7" x14ac:dyDescent="0.35">
      <c r="A39" t="s">
        <v>68</v>
      </c>
      <c r="B39" t="s">
        <v>69</v>
      </c>
      <c r="C39" t="s">
        <v>30</v>
      </c>
      <c r="D39" t="s">
        <v>272</v>
      </c>
      <c r="E39" t="s">
        <v>11</v>
      </c>
      <c r="G39" t="s">
        <v>364</v>
      </c>
    </row>
    <row r="40" spans="1:7" x14ac:dyDescent="0.35">
      <c r="A40" t="s">
        <v>70</v>
      </c>
      <c r="B40" t="s">
        <v>71</v>
      </c>
      <c r="C40" t="s">
        <v>30</v>
      </c>
      <c r="D40" t="s">
        <v>276</v>
      </c>
      <c r="E40" t="s">
        <v>11</v>
      </c>
      <c r="G40" t="s">
        <v>364</v>
      </c>
    </row>
    <row r="41" spans="1:7" x14ac:dyDescent="0.35">
      <c r="A41" t="s">
        <v>95</v>
      </c>
      <c r="B41" t="s">
        <v>94</v>
      </c>
      <c r="C41" t="s">
        <v>96</v>
      </c>
      <c r="D41" t="s">
        <v>164</v>
      </c>
      <c r="E41" t="s">
        <v>98</v>
      </c>
      <c r="G41" t="s">
        <v>363</v>
      </c>
    </row>
    <row r="42" spans="1:7" x14ac:dyDescent="0.35">
      <c r="A42" t="s">
        <v>122</v>
      </c>
      <c r="B42" t="s">
        <v>94</v>
      </c>
      <c r="C42" t="s">
        <v>96</v>
      </c>
      <c r="D42" t="s">
        <v>162</v>
      </c>
      <c r="E42" t="s">
        <v>163</v>
      </c>
      <c r="G42" t="s">
        <v>363</v>
      </c>
    </row>
    <row r="43" spans="1:7" x14ac:dyDescent="0.35">
      <c r="A43" t="s">
        <v>123</v>
      </c>
      <c r="B43" t="s">
        <v>128</v>
      </c>
      <c r="C43" t="s">
        <v>213</v>
      </c>
      <c r="D43" t="s">
        <v>290</v>
      </c>
      <c r="E43" t="s">
        <v>291</v>
      </c>
      <c r="G43" t="s">
        <v>361</v>
      </c>
    </row>
    <row r="44" spans="1:7" x14ac:dyDescent="0.35">
      <c r="A44" t="s">
        <v>161</v>
      </c>
      <c r="B44" t="s">
        <v>129</v>
      </c>
      <c r="C44" t="s">
        <v>213</v>
      </c>
      <c r="D44" t="s">
        <v>292</v>
      </c>
      <c r="E44" t="s">
        <v>131</v>
      </c>
      <c r="G44" t="s">
        <v>361</v>
      </c>
    </row>
    <row r="45" spans="1:7" x14ac:dyDescent="0.35">
      <c r="A45" t="s">
        <v>193</v>
      </c>
      <c r="B45" t="s">
        <v>51</v>
      </c>
      <c r="C45" t="s">
        <v>221</v>
      </c>
      <c r="D45" t="s">
        <v>222</v>
      </c>
      <c r="E45" t="s">
        <v>359</v>
      </c>
      <c r="F45" t="s">
        <v>223</v>
      </c>
      <c r="G45" t="s">
        <v>364</v>
      </c>
    </row>
    <row r="46" spans="1:7" x14ac:dyDescent="0.35">
      <c r="A46" t="s">
        <v>110</v>
      </c>
      <c r="B46" t="s">
        <v>111</v>
      </c>
      <c r="C46" t="s">
        <v>64</v>
      </c>
      <c r="D46" t="s">
        <v>112</v>
      </c>
      <c r="E46" t="s">
        <v>113</v>
      </c>
      <c r="F46" t="s">
        <v>360</v>
      </c>
      <c r="G46" t="s">
        <v>364</v>
      </c>
    </row>
    <row r="47" spans="1:7" x14ac:dyDescent="0.35">
      <c r="A47" t="s">
        <v>140</v>
      </c>
      <c r="B47" t="s">
        <v>111</v>
      </c>
      <c r="C47" t="s">
        <v>64</v>
      </c>
      <c r="D47" t="s">
        <v>116</v>
      </c>
      <c r="E47" t="s">
        <v>117</v>
      </c>
      <c r="F47" t="s">
        <v>360</v>
      </c>
      <c r="G47" t="s">
        <v>364</v>
      </c>
    </row>
    <row r="48" spans="1:7" x14ac:dyDescent="0.35">
      <c r="A48" t="s">
        <v>97</v>
      </c>
      <c r="B48" t="s">
        <v>124</v>
      </c>
      <c r="C48" t="s">
        <v>64</v>
      </c>
      <c r="D48" t="s">
        <v>126</v>
      </c>
      <c r="E48" t="s">
        <v>127</v>
      </c>
      <c r="F48" t="s">
        <v>335</v>
      </c>
      <c r="G48" t="s">
        <v>364</v>
      </c>
    </row>
    <row r="49" spans="1:7" x14ac:dyDescent="0.35">
      <c r="A49" t="s">
        <v>125</v>
      </c>
      <c r="B49" t="s">
        <v>305</v>
      </c>
      <c r="C49" t="s">
        <v>64</v>
      </c>
      <c r="D49" t="s">
        <v>306</v>
      </c>
      <c r="E49" t="s">
        <v>100</v>
      </c>
      <c r="G49" t="s">
        <v>364</v>
      </c>
    </row>
    <row r="50" spans="1:7" x14ac:dyDescent="0.35">
      <c r="A50" t="s">
        <v>168</v>
      </c>
      <c r="B50" t="s">
        <v>99</v>
      </c>
      <c r="C50" t="s">
        <v>96</v>
      </c>
      <c r="D50" t="s">
        <v>165</v>
      </c>
      <c r="E50" t="s">
        <v>100</v>
      </c>
      <c r="G50" t="s">
        <v>363</v>
      </c>
    </row>
    <row r="51" spans="1:7" x14ac:dyDescent="0.35">
      <c r="A51" t="s">
        <v>169</v>
      </c>
      <c r="B51" t="s">
        <v>99</v>
      </c>
      <c r="C51" s="24" t="s">
        <v>96</v>
      </c>
      <c r="D51" t="s">
        <v>166</v>
      </c>
      <c r="E51" t="s">
        <v>167</v>
      </c>
      <c r="G51" t="s">
        <v>363</v>
      </c>
    </row>
    <row r="52" spans="1:7" x14ac:dyDescent="0.35">
      <c r="A52" t="s">
        <v>181</v>
      </c>
      <c r="B52" t="s">
        <v>304</v>
      </c>
      <c r="C52" t="s">
        <v>96</v>
      </c>
      <c r="D52" t="s">
        <v>166</v>
      </c>
      <c r="E52" t="s">
        <v>170</v>
      </c>
      <c r="G52" t="s">
        <v>363</v>
      </c>
    </row>
    <row r="53" spans="1:7" x14ac:dyDescent="0.35">
      <c r="A53" t="s">
        <v>183</v>
      </c>
      <c r="B53" t="s">
        <v>145</v>
      </c>
      <c r="C53" t="s">
        <v>146</v>
      </c>
      <c r="D53" t="s">
        <v>182</v>
      </c>
      <c r="E53" t="s">
        <v>147</v>
      </c>
      <c r="G53" t="s">
        <v>363</v>
      </c>
    </row>
    <row r="54" spans="1:7" x14ac:dyDescent="0.35">
      <c r="A54" t="s">
        <v>185</v>
      </c>
      <c r="B54" t="s">
        <v>150</v>
      </c>
      <c r="C54" t="s">
        <v>146</v>
      </c>
      <c r="D54" t="s">
        <v>184</v>
      </c>
      <c r="E54" t="s">
        <v>148</v>
      </c>
      <c r="F54" t="s">
        <v>349</v>
      </c>
      <c r="G54" t="s">
        <v>363</v>
      </c>
    </row>
    <row r="55" spans="1:7" x14ac:dyDescent="0.35">
      <c r="A55" t="s">
        <v>186</v>
      </c>
      <c r="B55" t="s">
        <v>150</v>
      </c>
      <c r="C55" t="s">
        <v>146</v>
      </c>
      <c r="D55" t="s">
        <v>302</v>
      </c>
      <c r="E55" t="s">
        <v>148</v>
      </c>
      <c r="F55" t="s">
        <v>349</v>
      </c>
      <c r="G55" t="s">
        <v>363</v>
      </c>
    </row>
    <row r="56" spans="1:7" x14ac:dyDescent="0.35">
      <c r="A56" t="s">
        <v>194</v>
      </c>
      <c r="B56" t="s">
        <v>150</v>
      </c>
      <c r="C56" t="s">
        <v>146</v>
      </c>
      <c r="D56" t="s">
        <v>303</v>
      </c>
      <c r="E56" t="s">
        <v>149</v>
      </c>
      <c r="F56" t="s">
        <v>349</v>
      </c>
      <c r="G56" t="s">
        <v>363</v>
      </c>
    </row>
    <row r="57" spans="1:7" x14ac:dyDescent="0.35">
      <c r="A57" t="s">
        <v>195</v>
      </c>
      <c r="B57" t="s">
        <v>249</v>
      </c>
      <c r="C57" t="s">
        <v>221</v>
      </c>
      <c r="D57" t="s">
        <v>250</v>
      </c>
      <c r="G57" t="s">
        <v>364</v>
      </c>
    </row>
    <row r="58" spans="1:7" x14ac:dyDescent="0.35">
      <c r="A58" t="s">
        <v>196</v>
      </c>
      <c r="B58" t="s">
        <v>273</v>
      </c>
      <c r="C58" t="s">
        <v>221</v>
      </c>
      <c r="D58" t="s">
        <v>274</v>
      </c>
      <c r="E58" t="s">
        <v>275</v>
      </c>
      <c r="G58" t="s">
        <v>364</v>
      </c>
    </row>
    <row r="59" spans="1:7" x14ac:dyDescent="0.35">
      <c r="A59" t="s">
        <v>197</v>
      </c>
      <c r="B59" t="s">
        <v>251</v>
      </c>
      <c r="C59" t="s">
        <v>241</v>
      </c>
      <c r="D59" t="s">
        <v>252</v>
      </c>
      <c r="E59" t="s">
        <v>253</v>
      </c>
      <c r="G59" t="s">
        <v>364</v>
      </c>
    </row>
    <row r="60" spans="1:7" x14ac:dyDescent="0.35">
      <c r="A60" t="s">
        <v>198</v>
      </c>
      <c r="B60" t="s">
        <v>224</v>
      </c>
      <c r="C60" t="s">
        <v>225</v>
      </c>
      <c r="D60" t="s">
        <v>286</v>
      </c>
      <c r="E60" t="s">
        <v>227</v>
      </c>
      <c r="G60" t="s">
        <v>363</v>
      </c>
    </row>
    <row r="61" spans="1:7" x14ac:dyDescent="0.35">
      <c r="A61" t="s">
        <v>199</v>
      </c>
      <c r="B61" t="s">
        <v>224</v>
      </c>
      <c r="C61" t="s">
        <v>225</v>
      </c>
      <c r="D61" t="s">
        <v>226</v>
      </c>
      <c r="E61" t="s">
        <v>227</v>
      </c>
      <c r="G61" t="s">
        <v>363</v>
      </c>
    </row>
    <row r="62" spans="1:7" x14ac:dyDescent="0.35">
      <c r="A62" t="s">
        <v>200</v>
      </c>
      <c r="B62" t="s">
        <v>224</v>
      </c>
      <c r="C62" t="s">
        <v>225</v>
      </c>
      <c r="D62" t="s">
        <v>258</v>
      </c>
      <c r="E62" t="s">
        <v>227</v>
      </c>
      <c r="G62" t="s">
        <v>363</v>
      </c>
    </row>
    <row r="63" spans="1:7" x14ac:dyDescent="0.35">
      <c r="A63" t="s">
        <v>201</v>
      </c>
      <c r="B63" t="s">
        <v>224</v>
      </c>
      <c r="C63" t="s">
        <v>225</v>
      </c>
      <c r="D63" t="s">
        <v>293</v>
      </c>
      <c r="E63" t="s">
        <v>294</v>
      </c>
      <c r="G63" t="s">
        <v>363</v>
      </c>
    </row>
    <row r="64" spans="1:7" x14ac:dyDescent="0.35">
      <c r="A64" t="s">
        <v>73</v>
      </c>
      <c r="B64" t="s">
        <v>277</v>
      </c>
      <c r="C64" t="s">
        <v>27</v>
      </c>
      <c r="D64" t="s">
        <v>278</v>
      </c>
      <c r="E64" t="s">
        <v>279</v>
      </c>
      <c r="F64" t="s">
        <v>74</v>
      </c>
      <c r="G64" t="s">
        <v>369</v>
      </c>
    </row>
    <row r="65" spans="1:7" x14ac:dyDescent="0.35">
      <c r="A65" t="s">
        <v>202</v>
      </c>
      <c r="B65" t="s">
        <v>228</v>
      </c>
      <c r="C65" t="s">
        <v>213</v>
      </c>
      <c r="D65" t="s">
        <v>229</v>
      </c>
      <c r="E65" t="s">
        <v>230</v>
      </c>
      <c r="G65" t="s">
        <v>361</v>
      </c>
    </row>
    <row r="66" spans="1:7" x14ac:dyDescent="0.35">
      <c r="A66" t="s">
        <v>203</v>
      </c>
      <c r="B66" t="s">
        <v>228</v>
      </c>
      <c r="C66" t="s">
        <v>213</v>
      </c>
      <c r="D66" t="s">
        <v>231</v>
      </c>
      <c r="E66" t="s">
        <v>232</v>
      </c>
      <c r="G66" t="s">
        <v>361</v>
      </c>
    </row>
    <row r="67" spans="1:7" x14ac:dyDescent="0.35">
      <c r="A67" t="s">
        <v>204</v>
      </c>
      <c r="B67" t="s">
        <v>228</v>
      </c>
      <c r="C67" t="s">
        <v>213</v>
      </c>
      <c r="D67" t="s">
        <v>233</v>
      </c>
      <c r="E67" t="s">
        <v>234</v>
      </c>
      <c r="G67" t="s">
        <v>361</v>
      </c>
    </row>
    <row r="68" spans="1:7" x14ac:dyDescent="0.35">
      <c r="A68" t="s">
        <v>205</v>
      </c>
      <c r="B68" t="s">
        <v>235</v>
      </c>
      <c r="C68" t="s">
        <v>225</v>
      </c>
      <c r="D68" t="s">
        <v>236</v>
      </c>
      <c r="E68" t="s">
        <v>237</v>
      </c>
      <c r="G68" t="s">
        <v>364</v>
      </c>
    </row>
    <row r="69" spans="1:7" x14ac:dyDescent="0.35">
      <c r="A69" t="s">
        <v>206</v>
      </c>
      <c r="B69" t="s">
        <v>238</v>
      </c>
      <c r="C69" t="s">
        <v>225</v>
      </c>
      <c r="D69" t="s">
        <v>239</v>
      </c>
      <c r="E69" t="s">
        <v>240</v>
      </c>
      <c r="G69" t="s">
        <v>364</v>
      </c>
    </row>
    <row r="70" spans="1:7" x14ac:dyDescent="0.35">
      <c r="A70" t="s">
        <v>207</v>
      </c>
      <c r="B70" t="s">
        <v>298</v>
      </c>
      <c r="C70" t="s">
        <v>299</v>
      </c>
      <c r="D70" t="s">
        <v>300</v>
      </c>
      <c r="E70" t="s">
        <v>301</v>
      </c>
      <c r="G70" t="s">
        <v>361</v>
      </c>
    </row>
  </sheetData>
  <phoneticPr fontId="2" type="noConversion"/>
  <dataValidations disablePrompts="1" count="1">
    <dataValidation type="list" allowBlank="1" showInputMessage="1" showErrorMessage="1" sqref="E19" xr:uid="{DE234309-0B70-4080-8386-EDBF7B698639}">
      <formula1>"30""D x 48""W,30""D x 60""W,30""D x 72""W"</formula1>
    </dataValidation>
  </dataValidations>
  <pageMargins left="0.7" right="0.7" top="0.75" bottom="0.75" header="0.3" footer="0.3"/>
  <pageSetup paperSize="256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495C05-1402-454C-96B0-2D8A72A52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56285-F859-4CFE-931B-70EA0A899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Proposal Form B Overview</vt:lpstr>
      <vt:lpstr>Proposal Form B Qtys</vt:lpstr>
      <vt:lpstr>For Reference Furniture Catalog</vt:lpstr>
      <vt:lpstr>Building_A</vt:lpstr>
      <vt:lpstr>'Proposal Form B Overview'!Print_Area</vt:lpstr>
      <vt:lpstr>'Proposal Form B Qtys'!Print_Titles</vt:lpstr>
      <vt:lpstr>Product_Code_Dropdown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Cassie Baugher</cp:lastModifiedBy>
  <cp:lastPrinted>2024-10-04T04:53:56Z</cp:lastPrinted>
  <dcterms:created xsi:type="dcterms:W3CDTF">2024-03-29T19:06:28Z</dcterms:created>
  <dcterms:modified xsi:type="dcterms:W3CDTF">2024-10-04T04:53:58Z</dcterms:modified>
</cp:coreProperties>
</file>