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chell.sharepoint.com/sites/694200/Shared Documents/General/7496 Ethel Phillips/6.0  Furn Bid Ph in LLB/6.02  Bid Addenda/Addendum 1/Addendum/"/>
    </mc:Choice>
  </mc:AlternateContent>
  <xr:revisionPtr revIDLastSave="91" documentId="13_ncr:1_{850DAD84-D047-43D0-8163-F1187835ED74}" xr6:coauthVersionLast="47" xr6:coauthVersionMax="47" xr10:uidLastSave="{6823F381-206D-49D5-97C2-D5EB6C87D227}"/>
  <bookViews>
    <workbookView xWindow="-120" yWindow="330" windowWidth="29040" windowHeight="15990" activeTab="1" xr2:uid="{0F6FCB15-E5CD-4DCA-A3CC-74AC011F22AF}"/>
  </bookViews>
  <sheets>
    <sheet name="Overview" sheetId="3" r:id="rId1"/>
    <sheet name="Furniture Quantities" sheetId="1" r:id="rId2"/>
    <sheet name="Furniture Catalog" sheetId="2" r:id="rId3"/>
  </sheets>
  <definedNames>
    <definedName name="Building_A">'Furniture Quantities'!$A$5:$G$244</definedName>
    <definedName name="_xlnm.Print_Titles" localSheetId="1">'Furniture Quantities'!$5:$5</definedName>
    <definedName name="Product_Code_Dropdown">Furniture_Catalog[Product Code]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5" i="1" l="1"/>
  <c r="D335" i="1"/>
  <c r="E335" i="1"/>
  <c r="G335" i="1"/>
  <c r="H335" i="1"/>
  <c r="D334" i="1"/>
  <c r="E334" i="1"/>
  <c r="G334" i="1"/>
  <c r="H334" i="1"/>
  <c r="D329" i="1"/>
  <c r="E329" i="1"/>
  <c r="G329" i="1"/>
  <c r="H329" i="1"/>
  <c r="C349" i="1"/>
  <c r="D349" i="1"/>
  <c r="E349" i="1"/>
  <c r="F349" i="1"/>
  <c r="H349" i="1"/>
  <c r="G282" i="1"/>
  <c r="C20" i="1"/>
  <c r="D20" i="1"/>
  <c r="E20" i="1"/>
  <c r="F20" i="1"/>
  <c r="G20" i="1"/>
  <c r="H20" i="1"/>
  <c r="H463" i="1"/>
  <c r="F463" i="1"/>
  <c r="E463" i="1"/>
  <c r="D463" i="1"/>
  <c r="C348" i="1"/>
  <c r="D348" i="1"/>
  <c r="E348" i="1"/>
  <c r="F348" i="1"/>
  <c r="H348" i="1"/>
  <c r="H282" i="1"/>
  <c r="C282" i="1"/>
  <c r="D282" i="1"/>
  <c r="E282" i="1"/>
  <c r="G281" i="1"/>
  <c r="C281" i="1"/>
  <c r="E281" i="1"/>
  <c r="D281" i="1"/>
  <c r="F281" i="1"/>
  <c r="H281" i="1"/>
  <c r="H33" i="1"/>
  <c r="F8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44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23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02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384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66" i="1"/>
  <c r="H362" i="1"/>
  <c r="H363" i="1"/>
  <c r="H361" i="1"/>
  <c r="H358" i="1"/>
  <c r="H357" i="1"/>
  <c r="H353" i="1"/>
  <c r="H354" i="1"/>
  <c r="H352" i="1"/>
  <c r="H347" i="1"/>
  <c r="H346" i="1"/>
  <c r="H343" i="1"/>
  <c r="H342" i="1"/>
  <c r="H341" i="1"/>
  <c r="H338" i="1"/>
  <c r="H333" i="1"/>
  <c r="H332" i="1"/>
  <c r="H327" i="1"/>
  <c r="H328" i="1"/>
  <c r="H326" i="1"/>
  <c r="H323" i="1"/>
  <c r="H322" i="1"/>
  <c r="G319" i="1"/>
  <c r="H318" i="1"/>
  <c r="H319" i="1"/>
  <c r="H317" i="1"/>
  <c r="H314" i="1"/>
  <c r="H313" i="1"/>
  <c r="H300" i="1"/>
  <c r="H301" i="1"/>
  <c r="H302" i="1"/>
  <c r="H303" i="1"/>
  <c r="H304" i="1"/>
  <c r="H305" i="1"/>
  <c r="H306" i="1"/>
  <c r="H307" i="1"/>
  <c r="H308" i="1"/>
  <c r="H309" i="1"/>
  <c r="H310" i="1"/>
  <c r="H299" i="1"/>
  <c r="H286" i="1"/>
  <c r="H287" i="1"/>
  <c r="H288" i="1"/>
  <c r="H289" i="1"/>
  <c r="H290" i="1"/>
  <c r="H291" i="1"/>
  <c r="H292" i="1"/>
  <c r="H293" i="1"/>
  <c r="H294" i="1"/>
  <c r="H295" i="1"/>
  <c r="H296" i="1"/>
  <c r="H285" i="1"/>
  <c r="H275" i="1"/>
  <c r="H276" i="1"/>
  <c r="H277" i="1"/>
  <c r="H278" i="1"/>
  <c r="H279" i="1"/>
  <c r="H280" i="1"/>
  <c r="H274" i="1"/>
  <c r="H261" i="1"/>
  <c r="H262" i="1"/>
  <c r="H263" i="1"/>
  <c r="H264" i="1"/>
  <c r="H265" i="1"/>
  <c r="H266" i="1"/>
  <c r="H267" i="1"/>
  <c r="H268" i="1"/>
  <c r="H269" i="1"/>
  <c r="H270" i="1"/>
  <c r="H271" i="1"/>
  <c r="H260" i="1"/>
  <c r="H247" i="1"/>
  <c r="H248" i="1"/>
  <c r="H249" i="1"/>
  <c r="H250" i="1"/>
  <c r="H251" i="1"/>
  <c r="H252" i="1"/>
  <c r="H253" i="1"/>
  <c r="H254" i="1"/>
  <c r="H255" i="1"/>
  <c r="H256" i="1"/>
  <c r="H257" i="1"/>
  <c r="H246" i="1"/>
  <c r="H233" i="1"/>
  <c r="H234" i="1"/>
  <c r="H235" i="1"/>
  <c r="H236" i="1"/>
  <c r="H237" i="1"/>
  <c r="H238" i="1"/>
  <c r="H239" i="1"/>
  <c r="H240" i="1"/>
  <c r="H241" i="1"/>
  <c r="H242" i="1"/>
  <c r="H243" i="1"/>
  <c r="H232" i="1"/>
  <c r="H220" i="1"/>
  <c r="H221" i="1"/>
  <c r="H222" i="1"/>
  <c r="H223" i="1"/>
  <c r="H224" i="1"/>
  <c r="H225" i="1"/>
  <c r="H226" i="1"/>
  <c r="H227" i="1"/>
  <c r="H228" i="1"/>
  <c r="H229" i="1"/>
  <c r="H219" i="1"/>
  <c r="H207" i="1"/>
  <c r="H208" i="1"/>
  <c r="H209" i="1"/>
  <c r="H210" i="1"/>
  <c r="H211" i="1"/>
  <c r="H212" i="1"/>
  <c r="H213" i="1"/>
  <c r="H214" i="1"/>
  <c r="H215" i="1"/>
  <c r="H216" i="1"/>
  <c r="H206" i="1"/>
  <c r="H194" i="1"/>
  <c r="H195" i="1"/>
  <c r="H196" i="1"/>
  <c r="H197" i="1"/>
  <c r="H198" i="1"/>
  <c r="H199" i="1"/>
  <c r="H200" i="1"/>
  <c r="H201" i="1"/>
  <c r="H202" i="1"/>
  <c r="H203" i="1"/>
  <c r="H193" i="1"/>
  <c r="H183" i="1"/>
  <c r="H184" i="1"/>
  <c r="H185" i="1"/>
  <c r="H186" i="1"/>
  <c r="H187" i="1"/>
  <c r="H188" i="1"/>
  <c r="H189" i="1"/>
  <c r="H190" i="1"/>
  <c r="H182" i="1"/>
  <c r="H169" i="1"/>
  <c r="H170" i="1"/>
  <c r="H171" i="1"/>
  <c r="H172" i="1"/>
  <c r="H173" i="1"/>
  <c r="H174" i="1"/>
  <c r="H175" i="1"/>
  <c r="H176" i="1"/>
  <c r="H177" i="1"/>
  <c r="H178" i="1"/>
  <c r="H179" i="1"/>
  <c r="H168" i="1"/>
  <c r="H155" i="1"/>
  <c r="H156" i="1"/>
  <c r="H157" i="1"/>
  <c r="H158" i="1"/>
  <c r="H159" i="1"/>
  <c r="H160" i="1"/>
  <c r="H161" i="1"/>
  <c r="H162" i="1"/>
  <c r="H163" i="1"/>
  <c r="H164" i="1"/>
  <c r="H165" i="1"/>
  <c r="H154" i="1"/>
  <c r="H141" i="1"/>
  <c r="H142" i="1"/>
  <c r="H143" i="1"/>
  <c r="H144" i="1"/>
  <c r="H145" i="1"/>
  <c r="H146" i="1"/>
  <c r="H147" i="1"/>
  <c r="H148" i="1"/>
  <c r="H149" i="1"/>
  <c r="H150" i="1"/>
  <c r="H151" i="1"/>
  <c r="H140" i="1"/>
  <c r="H127" i="1"/>
  <c r="H128" i="1"/>
  <c r="H129" i="1"/>
  <c r="H130" i="1"/>
  <c r="H131" i="1"/>
  <c r="H132" i="1"/>
  <c r="H133" i="1"/>
  <c r="H134" i="1"/>
  <c r="H135" i="1"/>
  <c r="H136" i="1"/>
  <c r="H137" i="1"/>
  <c r="H126" i="1"/>
  <c r="H113" i="1"/>
  <c r="H114" i="1"/>
  <c r="H115" i="1"/>
  <c r="H116" i="1"/>
  <c r="H117" i="1"/>
  <c r="H118" i="1"/>
  <c r="H119" i="1"/>
  <c r="H120" i="1"/>
  <c r="H121" i="1"/>
  <c r="H122" i="1"/>
  <c r="H123" i="1"/>
  <c r="H112" i="1"/>
  <c r="H100" i="1"/>
  <c r="H101" i="1"/>
  <c r="H102" i="1"/>
  <c r="H103" i="1"/>
  <c r="H104" i="1"/>
  <c r="H105" i="1"/>
  <c r="H106" i="1"/>
  <c r="H107" i="1"/>
  <c r="H108" i="1"/>
  <c r="H109" i="1"/>
  <c r="H99" i="1"/>
  <c r="H87" i="1"/>
  <c r="H88" i="1"/>
  <c r="H89" i="1"/>
  <c r="H90" i="1"/>
  <c r="H91" i="1"/>
  <c r="H92" i="1"/>
  <c r="H93" i="1"/>
  <c r="H94" i="1"/>
  <c r="H95" i="1"/>
  <c r="H96" i="1"/>
  <c r="H86" i="1"/>
  <c r="H74" i="1"/>
  <c r="H75" i="1"/>
  <c r="H76" i="1"/>
  <c r="H77" i="1"/>
  <c r="H78" i="1"/>
  <c r="H79" i="1"/>
  <c r="H80" i="1"/>
  <c r="H81" i="1"/>
  <c r="H82" i="1"/>
  <c r="H83" i="1"/>
  <c r="H73" i="1"/>
  <c r="H63" i="1"/>
  <c r="H64" i="1"/>
  <c r="H65" i="1"/>
  <c r="H66" i="1"/>
  <c r="H67" i="1"/>
  <c r="H68" i="1"/>
  <c r="H69" i="1"/>
  <c r="H70" i="1"/>
  <c r="H62" i="1"/>
  <c r="H50" i="1"/>
  <c r="H51" i="1"/>
  <c r="H52" i="1"/>
  <c r="H53" i="1"/>
  <c r="H54" i="1"/>
  <c r="H55" i="1"/>
  <c r="H56" i="1"/>
  <c r="H57" i="1"/>
  <c r="H58" i="1"/>
  <c r="H59" i="1"/>
  <c r="H49" i="1"/>
  <c r="H37" i="1"/>
  <c r="H38" i="1"/>
  <c r="H39" i="1"/>
  <c r="H40" i="1"/>
  <c r="H41" i="1"/>
  <c r="H42" i="1"/>
  <c r="H43" i="1"/>
  <c r="H44" i="1"/>
  <c r="H45" i="1"/>
  <c r="H46" i="1"/>
  <c r="H36" i="1"/>
  <c r="H32" i="1"/>
  <c r="H22" i="1"/>
  <c r="H23" i="1"/>
  <c r="H24" i="1"/>
  <c r="H25" i="1"/>
  <c r="H26" i="1"/>
  <c r="H27" i="1"/>
  <c r="H28" i="1"/>
  <c r="H29" i="1"/>
  <c r="H30" i="1"/>
  <c r="H31" i="1"/>
  <c r="H8" i="1"/>
  <c r="H9" i="1"/>
  <c r="H10" i="1"/>
  <c r="H11" i="1"/>
  <c r="H12" i="1"/>
  <c r="H13" i="1"/>
  <c r="H14" i="1"/>
  <c r="H15" i="1"/>
  <c r="H16" i="1"/>
  <c r="H17" i="1"/>
  <c r="H18" i="1"/>
  <c r="H19" i="1"/>
  <c r="H7" i="1"/>
  <c r="G7" i="1"/>
  <c r="C444" i="1"/>
  <c r="D444" i="1"/>
  <c r="E444" i="1"/>
  <c r="F444" i="1"/>
  <c r="G444" i="1"/>
  <c r="F460" i="1"/>
  <c r="E460" i="1"/>
  <c r="D460" i="1"/>
  <c r="C460" i="1"/>
  <c r="F459" i="1"/>
  <c r="E459" i="1"/>
  <c r="D459" i="1"/>
  <c r="C459" i="1"/>
  <c r="F458" i="1"/>
  <c r="E458" i="1"/>
  <c r="D458" i="1"/>
  <c r="C458" i="1"/>
  <c r="F457" i="1"/>
  <c r="E457" i="1"/>
  <c r="D457" i="1"/>
  <c r="C457" i="1"/>
  <c r="G456" i="1"/>
  <c r="F456" i="1"/>
  <c r="E456" i="1"/>
  <c r="D456" i="1"/>
  <c r="C456" i="1"/>
  <c r="F455" i="1"/>
  <c r="E455" i="1"/>
  <c r="D455" i="1"/>
  <c r="C455" i="1"/>
  <c r="F454" i="1"/>
  <c r="E454" i="1"/>
  <c r="D454" i="1"/>
  <c r="C454" i="1"/>
  <c r="G453" i="1"/>
  <c r="F453" i="1"/>
  <c r="E453" i="1"/>
  <c r="D453" i="1"/>
  <c r="C453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F446" i="1"/>
  <c r="E446" i="1"/>
  <c r="D446" i="1"/>
  <c r="C446" i="1"/>
  <c r="G445" i="1"/>
  <c r="F445" i="1"/>
  <c r="E445" i="1"/>
  <c r="D445" i="1"/>
  <c r="C445" i="1"/>
  <c r="F441" i="1"/>
  <c r="E441" i="1"/>
  <c r="D441" i="1"/>
  <c r="C441" i="1"/>
  <c r="F440" i="1"/>
  <c r="E440" i="1"/>
  <c r="D440" i="1"/>
  <c r="C440" i="1"/>
  <c r="F439" i="1"/>
  <c r="E439" i="1"/>
  <c r="D439" i="1"/>
  <c r="C439" i="1"/>
  <c r="F438" i="1"/>
  <c r="E438" i="1"/>
  <c r="D438" i="1"/>
  <c r="C438" i="1"/>
  <c r="G437" i="1"/>
  <c r="F437" i="1"/>
  <c r="E437" i="1"/>
  <c r="D437" i="1"/>
  <c r="C437" i="1"/>
  <c r="F436" i="1"/>
  <c r="E436" i="1"/>
  <c r="D436" i="1"/>
  <c r="C436" i="1"/>
  <c r="F435" i="1"/>
  <c r="E435" i="1"/>
  <c r="D435" i="1"/>
  <c r="C435" i="1"/>
  <c r="G434" i="1"/>
  <c r="F434" i="1"/>
  <c r="E434" i="1"/>
  <c r="D434" i="1"/>
  <c r="C434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C418" i="1"/>
  <c r="D418" i="1"/>
  <c r="E418" i="1"/>
  <c r="F418" i="1"/>
  <c r="F417" i="1"/>
  <c r="E417" i="1"/>
  <c r="D417" i="1"/>
  <c r="C417" i="1"/>
  <c r="G416" i="1"/>
  <c r="F416" i="1"/>
  <c r="E416" i="1"/>
  <c r="D416" i="1"/>
  <c r="C416" i="1"/>
  <c r="F415" i="1"/>
  <c r="E415" i="1"/>
  <c r="D415" i="1"/>
  <c r="C415" i="1"/>
  <c r="F414" i="1"/>
  <c r="E414" i="1"/>
  <c r="D414" i="1"/>
  <c r="C414" i="1"/>
  <c r="G413" i="1"/>
  <c r="F413" i="1"/>
  <c r="E413" i="1"/>
  <c r="D413" i="1"/>
  <c r="C413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F399" i="1"/>
  <c r="E399" i="1"/>
  <c r="D399" i="1"/>
  <c r="C399" i="1"/>
  <c r="G398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G395" i="1"/>
  <c r="F395" i="1"/>
  <c r="E395" i="1"/>
  <c r="D395" i="1"/>
  <c r="C395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F381" i="1"/>
  <c r="E381" i="1"/>
  <c r="D381" i="1"/>
  <c r="C381" i="1"/>
  <c r="G380" i="1"/>
  <c r="F380" i="1"/>
  <c r="E380" i="1"/>
  <c r="D380" i="1"/>
  <c r="C380" i="1"/>
  <c r="C374" i="1"/>
  <c r="D374" i="1"/>
  <c r="E374" i="1"/>
  <c r="F374" i="1"/>
  <c r="G374" i="1"/>
  <c r="C19" i="1"/>
  <c r="D19" i="1"/>
  <c r="E19" i="1"/>
  <c r="G19" i="1"/>
  <c r="C14" i="1"/>
  <c r="D14" i="1"/>
  <c r="E14" i="1"/>
  <c r="F14" i="1"/>
  <c r="G14" i="1"/>
  <c r="C17" i="1"/>
  <c r="D17" i="1"/>
  <c r="E17" i="1"/>
  <c r="F17" i="1"/>
  <c r="G17" i="1"/>
  <c r="F296" i="1"/>
  <c r="E296" i="1"/>
  <c r="D296" i="1"/>
  <c r="C296" i="1"/>
  <c r="C123" i="1"/>
  <c r="D123" i="1"/>
  <c r="E123" i="1"/>
  <c r="F123" i="1"/>
  <c r="F137" i="1"/>
  <c r="E137" i="1"/>
  <c r="D137" i="1"/>
  <c r="C137" i="1"/>
  <c r="G229" i="1"/>
  <c r="F229" i="1"/>
  <c r="E229" i="1"/>
  <c r="D229" i="1"/>
  <c r="C229" i="1"/>
  <c r="G228" i="1"/>
  <c r="F228" i="1"/>
  <c r="E228" i="1"/>
  <c r="D228" i="1"/>
  <c r="C228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190" i="1"/>
  <c r="F190" i="1"/>
  <c r="E190" i="1"/>
  <c r="D190" i="1"/>
  <c r="C190" i="1"/>
  <c r="G189" i="1"/>
  <c r="F189" i="1"/>
  <c r="E189" i="1"/>
  <c r="D189" i="1"/>
  <c r="C189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F183" i="1"/>
  <c r="E183" i="1"/>
  <c r="D183" i="1"/>
  <c r="C183" i="1"/>
  <c r="G182" i="1"/>
  <c r="F182" i="1"/>
  <c r="E182" i="1"/>
  <c r="D182" i="1"/>
  <c r="C182" i="1"/>
  <c r="C165" i="1"/>
  <c r="D165" i="1"/>
  <c r="E165" i="1"/>
  <c r="F165" i="1"/>
  <c r="C151" i="1"/>
  <c r="D151" i="1"/>
  <c r="E151" i="1"/>
  <c r="F151" i="1"/>
  <c r="G96" i="1"/>
  <c r="F96" i="1"/>
  <c r="E96" i="1"/>
  <c r="D96" i="1"/>
  <c r="C96" i="1"/>
  <c r="G95" i="1"/>
  <c r="F95" i="1"/>
  <c r="E95" i="1"/>
  <c r="D95" i="1"/>
  <c r="C95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F277" i="1"/>
  <c r="C277" i="1"/>
  <c r="D277" i="1"/>
  <c r="E277" i="1"/>
  <c r="G276" i="1"/>
  <c r="C276" i="1"/>
  <c r="D276" i="1"/>
  <c r="E276" i="1"/>
  <c r="F276" i="1"/>
  <c r="G363" i="1"/>
  <c r="E363" i="1"/>
  <c r="D363" i="1"/>
  <c r="C363" i="1"/>
  <c r="G362" i="1"/>
  <c r="F362" i="1"/>
  <c r="E362" i="1"/>
  <c r="D362" i="1"/>
  <c r="C362" i="1"/>
  <c r="F361" i="1"/>
  <c r="E361" i="1"/>
  <c r="D361" i="1"/>
  <c r="C361" i="1"/>
  <c r="G358" i="1"/>
  <c r="F358" i="1"/>
  <c r="E358" i="1"/>
  <c r="D358" i="1"/>
  <c r="C358" i="1"/>
  <c r="F357" i="1"/>
  <c r="E357" i="1"/>
  <c r="D357" i="1"/>
  <c r="C357" i="1"/>
  <c r="G354" i="1"/>
  <c r="E354" i="1"/>
  <c r="D354" i="1"/>
  <c r="C354" i="1"/>
  <c r="G353" i="1"/>
  <c r="F353" i="1"/>
  <c r="E353" i="1"/>
  <c r="D353" i="1"/>
  <c r="C353" i="1"/>
  <c r="F352" i="1"/>
  <c r="E352" i="1"/>
  <c r="D352" i="1"/>
  <c r="C352" i="1"/>
  <c r="G347" i="1"/>
  <c r="F347" i="1"/>
  <c r="E347" i="1"/>
  <c r="D347" i="1"/>
  <c r="C347" i="1"/>
  <c r="F346" i="1"/>
  <c r="E346" i="1"/>
  <c r="D346" i="1"/>
  <c r="C346" i="1"/>
  <c r="G343" i="1"/>
  <c r="F343" i="1"/>
  <c r="E343" i="1"/>
  <c r="D343" i="1"/>
  <c r="C343" i="1"/>
  <c r="G342" i="1"/>
  <c r="F342" i="1"/>
  <c r="E342" i="1"/>
  <c r="D342" i="1"/>
  <c r="C342" i="1"/>
  <c r="F341" i="1"/>
  <c r="E341" i="1"/>
  <c r="D341" i="1"/>
  <c r="C341" i="1"/>
  <c r="G338" i="1"/>
  <c r="F338" i="1"/>
  <c r="E338" i="1"/>
  <c r="D338" i="1"/>
  <c r="C338" i="1"/>
  <c r="C334" i="1"/>
  <c r="G333" i="1"/>
  <c r="F333" i="1"/>
  <c r="E333" i="1"/>
  <c r="D333" i="1"/>
  <c r="C333" i="1"/>
  <c r="F332" i="1"/>
  <c r="E332" i="1"/>
  <c r="D332" i="1"/>
  <c r="C332" i="1"/>
  <c r="C329" i="1"/>
  <c r="G328" i="1"/>
  <c r="F328" i="1"/>
  <c r="E328" i="1"/>
  <c r="D328" i="1"/>
  <c r="C328" i="1"/>
  <c r="G327" i="1"/>
  <c r="F327" i="1"/>
  <c r="E327" i="1"/>
  <c r="D327" i="1"/>
  <c r="C327" i="1"/>
  <c r="F326" i="1"/>
  <c r="E326" i="1"/>
  <c r="D326" i="1"/>
  <c r="C326" i="1"/>
  <c r="G323" i="1"/>
  <c r="F323" i="1"/>
  <c r="E323" i="1"/>
  <c r="D323" i="1"/>
  <c r="C323" i="1"/>
  <c r="G322" i="1"/>
  <c r="F322" i="1"/>
  <c r="E322" i="1"/>
  <c r="D322" i="1"/>
  <c r="C322" i="1"/>
  <c r="F319" i="1"/>
  <c r="E319" i="1"/>
  <c r="D319" i="1"/>
  <c r="C319" i="1"/>
  <c r="G318" i="1"/>
  <c r="F318" i="1"/>
  <c r="E318" i="1"/>
  <c r="D318" i="1"/>
  <c r="C318" i="1"/>
  <c r="F317" i="1"/>
  <c r="E317" i="1"/>
  <c r="D317" i="1"/>
  <c r="C317" i="1"/>
  <c r="F314" i="1"/>
  <c r="E314" i="1"/>
  <c r="D314" i="1"/>
  <c r="C314" i="1"/>
  <c r="G313" i="1"/>
  <c r="F313" i="1"/>
  <c r="E313" i="1"/>
  <c r="D313" i="1"/>
  <c r="C313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5" i="1"/>
  <c r="F295" i="1"/>
  <c r="E295" i="1"/>
  <c r="D295" i="1"/>
  <c r="C295" i="1"/>
  <c r="G294" i="1"/>
  <c r="F294" i="1"/>
  <c r="E294" i="1"/>
  <c r="D294" i="1"/>
  <c r="C294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0" i="1"/>
  <c r="F280" i="1"/>
  <c r="E280" i="1"/>
  <c r="D280" i="1"/>
  <c r="C280" i="1"/>
  <c r="F279" i="1"/>
  <c r="E279" i="1"/>
  <c r="D279" i="1"/>
  <c r="C279" i="1"/>
  <c r="G278" i="1"/>
  <c r="F278" i="1"/>
  <c r="E278" i="1"/>
  <c r="D278" i="1"/>
  <c r="C278" i="1"/>
  <c r="F275" i="1"/>
  <c r="E275" i="1"/>
  <c r="D275" i="1"/>
  <c r="C275" i="1"/>
  <c r="F274" i="1"/>
  <c r="E274" i="1"/>
  <c r="D274" i="1"/>
  <c r="C274" i="1"/>
  <c r="C419" i="1" l="1"/>
  <c r="D419" i="1"/>
  <c r="E419" i="1"/>
  <c r="F419" i="1"/>
  <c r="C420" i="1"/>
  <c r="D420" i="1"/>
  <c r="E420" i="1"/>
  <c r="F420" i="1"/>
  <c r="C379" i="1"/>
  <c r="D379" i="1"/>
  <c r="E379" i="1"/>
  <c r="F379" i="1"/>
  <c r="C372" i="1"/>
  <c r="D372" i="1"/>
  <c r="E372" i="1"/>
  <c r="F372" i="1"/>
  <c r="F378" i="1"/>
  <c r="E378" i="1"/>
  <c r="D378" i="1"/>
  <c r="C378" i="1"/>
  <c r="G377" i="1"/>
  <c r="F377" i="1"/>
  <c r="E377" i="1"/>
  <c r="D377" i="1"/>
  <c r="C377" i="1"/>
  <c r="F376" i="1"/>
  <c r="E376" i="1"/>
  <c r="D376" i="1"/>
  <c r="C376" i="1"/>
  <c r="G375" i="1"/>
  <c r="F375" i="1"/>
  <c r="E375" i="1"/>
  <c r="D375" i="1"/>
  <c r="C375" i="1"/>
  <c r="G373" i="1"/>
  <c r="F373" i="1"/>
  <c r="E373" i="1"/>
  <c r="D373" i="1"/>
  <c r="C373" i="1"/>
  <c r="G371" i="1"/>
  <c r="F371" i="1"/>
  <c r="E371" i="1"/>
  <c r="D371" i="1"/>
  <c r="C371" i="1"/>
  <c r="G370" i="1"/>
  <c r="F370" i="1"/>
  <c r="E370" i="1"/>
  <c r="D370" i="1"/>
  <c r="C370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C243" i="1"/>
  <c r="D243" i="1"/>
  <c r="E243" i="1"/>
  <c r="F243" i="1"/>
  <c r="C179" i="1"/>
  <c r="D179" i="1"/>
  <c r="E179" i="1"/>
  <c r="F179" i="1"/>
  <c r="G242" i="1"/>
  <c r="F242" i="1"/>
  <c r="E242" i="1"/>
  <c r="D242" i="1"/>
  <c r="C242" i="1"/>
  <c r="G241" i="1"/>
  <c r="F241" i="1"/>
  <c r="E241" i="1"/>
  <c r="D241" i="1"/>
  <c r="C241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16" i="1"/>
  <c r="F216" i="1"/>
  <c r="E216" i="1"/>
  <c r="D216" i="1"/>
  <c r="C216" i="1"/>
  <c r="G215" i="1"/>
  <c r="F215" i="1"/>
  <c r="E215" i="1"/>
  <c r="D215" i="1"/>
  <c r="C215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3" i="1"/>
  <c r="F203" i="1"/>
  <c r="E203" i="1"/>
  <c r="D203" i="1"/>
  <c r="C203" i="1"/>
  <c r="G202" i="1"/>
  <c r="F202" i="1"/>
  <c r="E202" i="1"/>
  <c r="D202" i="1"/>
  <c r="C202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78" i="1"/>
  <c r="F178" i="1"/>
  <c r="E178" i="1"/>
  <c r="D178" i="1"/>
  <c r="C178" i="1"/>
  <c r="G177" i="1"/>
  <c r="F177" i="1"/>
  <c r="E177" i="1"/>
  <c r="D177" i="1"/>
  <c r="C177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4" i="1"/>
  <c r="F164" i="1"/>
  <c r="E164" i="1"/>
  <c r="D164" i="1"/>
  <c r="C164" i="1"/>
  <c r="G163" i="1"/>
  <c r="F163" i="1"/>
  <c r="E163" i="1"/>
  <c r="D163" i="1"/>
  <c r="C163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0" i="1"/>
  <c r="F150" i="1"/>
  <c r="E150" i="1"/>
  <c r="D150" i="1"/>
  <c r="C150" i="1"/>
  <c r="G149" i="1"/>
  <c r="F149" i="1"/>
  <c r="E149" i="1"/>
  <c r="D149" i="1"/>
  <c r="C149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22" i="1"/>
  <c r="F122" i="1"/>
  <c r="E122" i="1"/>
  <c r="D122" i="1"/>
  <c r="C122" i="1"/>
  <c r="G121" i="1"/>
  <c r="F121" i="1"/>
  <c r="E121" i="1"/>
  <c r="D121" i="1"/>
  <c r="C121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36" i="1"/>
  <c r="F136" i="1"/>
  <c r="E136" i="1"/>
  <c r="D136" i="1"/>
  <c r="C136" i="1"/>
  <c r="G135" i="1"/>
  <c r="F135" i="1"/>
  <c r="E135" i="1"/>
  <c r="D135" i="1"/>
  <c r="C135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09" i="1"/>
  <c r="F109" i="1"/>
  <c r="E109" i="1"/>
  <c r="D109" i="1"/>
  <c r="C109" i="1"/>
  <c r="G108" i="1"/>
  <c r="F108" i="1"/>
  <c r="E108" i="1"/>
  <c r="D108" i="1"/>
  <c r="C108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83" i="1"/>
  <c r="F83" i="1"/>
  <c r="E83" i="1"/>
  <c r="D83" i="1"/>
  <c r="C83" i="1"/>
  <c r="G70" i="1"/>
  <c r="F70" i="1"/>
  <c r="E70" i="1"/>
  <c r="D70" i="1"/>
  <c r="C70" i="1"/>
  <c r="G82" i="1"/>
  <c r="F82" i="1"/>
  <c r="E82" i="1"/>
  <c r="D82" i="1"/>
  <c r="C82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F76" i="1"/>
  <c r="E76" i="1"/>
  <c r="D76" i="1"/>
  <c r="C76" i="1"/>
  <c r="C75" i="1"/>
  <c r="D75" i="1"/>
  <c r="E75" i="1"/>
  <c r="F75" i="1"/>
  <c r="G75" i="1"/>
  <c r="C73" i="1"/>
  <c r="D73" i="1"/>
  <c r="E73" i="1"/>
  <c r="F73" i="1"/>
  <c r="G73" i="1"/>
  <c r="G74" i="1"/>
  <c r="F74" i="1"/>
  <c r="E74" i="1"/>
  <c r="D74" i="1"/>
  <c r="C74" i="1"/>
  <c r="C69" i="1"/>
  <c r="D69" i="1"/>
  <c r="E69" i="1"/>
  <c r="F69" i="1"/>
  <c r="G69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F63" i="1"/>
  <c r="E63" i="1"/>
  <c r="D63" i="1"/>
  <c r="C63" i="1"/>
  <c r="G62" i="1"/>
  <c r="F62" i="1"/>
  <c r="E62" i="1"/>
  <c r="D62" i="1"/>
  <c r="C62" i="1"/>
  <c r="G59" i="1"/>
  <c r="F59" i="1"/>
  <c r="E59" i="1"/>
  <c r="D59" i="1"/>
  <c r="C59" i="1"/>
  <c r="G58" i="1"/>
  <c r="F58" i="1"/>
  <c r="E58" i="1"/>
  <c r="D58" i="1"/>
  <c r="C58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E46" i="1"/>
  <c r="F46" i="1"/>
  <c r="G46" i="1"/>
  <c r="D46" i="1"/>
  <c r="C46" i="1"/>
  <c r="G32" i="1"/>
  <c r="F32" i="1"/>
  <c r="E32" i="1"/>
  <c r="D32" i="1"/>
  <c r="C32" i="1"/>
  <c r="G18" i="1"/>
  <c r="F18" i="1"/>
  <c r="E18" i="1"/>
  <c r="D18" i="1"/>
  <c r="C18" i="1"/>
  <c r="G45" i="1"/>
  <c r="F45" i="1"/>
  <c r="E45" i="1"/>
  <c r="D45" i="1"/>
  <c r="C45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1" i="1"/>
  <c r="F31" i="1"/>
  <c r="E31" i="1"/>
  <c r="D31" i="1"/>
  <c r="C31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12" i="1"/>
  <c r="G13" i="1"/>
  <c r="G15" i="1"/>
  <c r="F12" i="1"/>
  <c r="F13" i="1"/>
  <c r="F15" i="1"/>
  <c r="F16" i="1"/>
  <c r="E12" i="1"/>
  <c r="E13" i="1"/>
  <c r="E15" i="1"/>
  <c r="E16" i="1"/>
  <c r="D13" i="1"/>
  <c r="D15" i="1"/>
  <c r="D16" i="1"/>
  <c r="C13" i="1"/>
  <c r="C15" i="1"/>
  <c r="C16" i="1"/>
  <c r="G8" i="1"/>
  <c r="G9" i="1"/>
  <c r="F7" i="1"/>
  <c r="F9" i="1"/>
  <c r="E7" i="1"/>
  <c r="E8" i="1"/>
  <c r="E9" i="1"/>
  <c r="D7" i="1"/>
  <c r="D8" i="1"/>
  <c r="D9" i="1"/>
  <c r="C7" i="1"/>
  <c r="C8" i="1"/>
  <c r="C9" i="1"/>
  <c r="G11" i="1"/>
  <c r="F11" i="1"/>
  <c r="E11" i="1"/>
  <c r="D11" i="1"/>
  <c r="C11" i="1"/>
  <c r="C10" i="1"/>
  <c r="D12" i="1"/>
  <c r="C12" i="1"/>
  <c r="F10" i="1"/>
  <c r="E10" i="1"/>
  <c r="D10" i="1"/>
</calcChain>
</file>

<file path=xl/sharedStrings.xml><?xml version="1.0" encoding="utf-8"?>
<sst xmlns="http://schemas.openxmlformats.org/spreadsheetml/2006/main" count="931" uniqueCount="293">
  <si>
    <t>Product Code</t>
  </si>
  <si>
    <t>T1</t>
  </si>
  <si>
    <t>Manufacturer</t>
  </si>
  <si>
    <t>Model</t>
  </si>
  <si>
    <t>Size</t>
  </si>
  <si>
    <t>Notes</t>
  </si>
  <si>
    <t>Item</t>
  </si>
  <si>
    <t>Conference Table</t>
  </si>
  <si>
    <t>Allsteel</t>
  </si>
  <si>
    <t>Task Chair</t>
  </si>
  <si>
    <t>DS1</t>
  </si>
  <si>
    <t>Height Adjustable Table</t>
  </si>
  <si>
    <t>T3</t>
  </si>
  <si>
    <t>T2</t>
  </si>
  <si>
    <t>S3</t>
  </si>
  <si>
    <t>Guest Chair</t>
  </si>
  <si>
    <t>KI</t>
  </si>
  <si>
    <t>T4</t>
  </si>
  <si>
    <t>Café Table</t>
  </si>
  <si>
    <t>S4</t>
  </si>
  <si>
    <t>S5</t>
  </si>
  <si>
    <t>S6</t>
  </si>
  <si>
    <t>L1</t>
  </si>
  <si>
    <t>DS2</t>
  </si>
  <si>
    <t>See item description for list of components.</t>
  </si>
  <si>
    <t>D1</t>
  </si>
  <si>
    <t>Workrite</t>
  </si>
  <si>
    <t>Sierra HX 2 Leg</t>
  </si>
  <si>
    <t>60"W x 30"D</t>
  </si>
  <si>
    <t>Mobile Pedestal Storage</t>
  </si>
  <si>
    <t>Student Chair</t>
  </si>
  <si>
    <t>Treatment Table</t>
  </si>
  <si>
    <t>T5</t>
  </si>
  <si>
    <t>Flip-Top Table</t>
  </si>
  <si>
    <t>Smith System</t>
  </si>
  <si>
    <t>Doni 4-Leg Armless Chair</t>
  </si>
  <si>
    <t>Structure Collaborative Table</t>
  </si>
  <si>
    <t>T6</t>
  </si>
  <si>
    <t>T7</t>
  </si>
  <si>
    <t>Activity Table</t>
  </si>
  <si>
    <t>Elemental Rectangle Table</t>
  </si>
  <si>
    <t>Elemental Half Moon Table</t>
  </si>
  <si>
    <t>S7</t>
  </si>
  <si>
    <t>Lectern</t>
  </si>
  <si>
    <t>Modular Soft Seating</t>
  </si>
  <si>
    <t>VS America</t>
  </si>
  <si>
    <t>ST4</t>
  </si>
  <si>
    <t>Mobile Shelving</t>
  </si>
  <si>
    <t>Elemental Squiggle Table</t>
  </si>
  <si>
    <t>Student Desk</t>
  </si>
  <si>
    <t>ST2</t>
  </si>
  <si>
    <t>Classroom Storage</t>
  </si>
  <si>
    <t>Cascade Mega-Cabinet (24 Totes)</t>
  </si>
  <si>
    <t>Cascade Mega-Tower (36 Totes)</t>
  </si>
  <si>
    <t>ST5</t>
  </si>
  <si>
    <t>Cascade Mid-Cabinet w/ Shelves</t>
  </si>
  <si>
    <t>Artcobell</t>
  </si>
  <si>
    <t>ST3</t>
  </si>
  <si>
    <t>DS3</t>
  </si>
  <si>
    <t>Sheet Music Storage</t>
  </si>
  <si>
    <t>Wenger</t>
  </si>
  <si>
    <t>Instrument Storage Cabinet</t>
  </si>
  <si>
    <t>Round Floor Pad</t>
  </si>
  <si>
    <t>One caddy for every 10 pads.</t>
  </si>
  <si>
    <t>Shift+ Landscape (Curve)</t>
  </si>
  <si>
    <t>Shift+ Transfer (Straight)</t>
  </si>
  <si>
    <t>ST7</t>
  </si>
  <si>
    <t>Desk System 3</t>
  </si>
  <si>
    <t>ST8</t>
  </si>
  <si>
    <t>Tall Band/Orchestra Folio Cabinet</t>
  </si>
  <si>
    <t>ST9</t>
  </si>
  <si>
    <t>ST10</t>
  </si>
  <si>
    <t>ST11</t>
  </si>
  <si>
    <t>S1</t>
  </si>
  <si>
    <t>S2</t>
  </si>
  <si>
    <t>D2</t>
  </si>
  <si>
    <t>D3</t>
  </si>
  <si>
    <t>ST1</t>
  </si>
  <si>
    <t>R1</t>
  </si>
  <si>
    <t>R2</t>
  </si>
  <si>
    <t>MF1</t>
  </si>
  <si>
    <t>MF2</t>
  </si>
  <si>
    <t>MF3</t>
  </si>
  <si>
    <t>MF4</t>
  </si>
  <si>
    <t>Fleetwood</t>
  </si>
  <si>
    <t>E! Seating</t>
  </si>
  <si>
    <t>Varies by grade.</t>
  </si>
  <si>
    <t>Fomcore</t>
  </si>
  <si>
    <t>Lily Pad</t>
  </si>
  <si>
    <t>Lily Cart</t>
  </si>
  <si>
    <t>HON</t>
  </si>
  <si>
    <t>Mobile Box/File Pedestal</t>
  </si>
  <si>
    <t>With cushion top.</t>
  </si>
  <si>
    <t>Rug</t>
  </si>
  <si>
    <t>Lakeshore</t>
  </si>
  <si>
    <t>Learning Shapes &amp; Colors Activity Carpets</t>
  </si>
  <si>
    <t>Rocking Foam Animal</t>
  </si>
  <si>
    <t>Rock'n in the Wild Turbo Trike</t>
  </si>
  <si>
    <t>Play Kitchen</t>
  </si>
  <si>
    <t>Heavy-Duty  All-in-One Kitchen</t>
  </si>
  <si>
    <t>Big Book Center</t>
  </si>
  <si>
    <t>Classic Birch Magnetic Write &amp; Wipe Big Book Center</t>
  </si>
  <si>
    <t>Steelcase</t>
  </si>
  <si>
    <t>Currency Desk Systems</t>
  </si>
  <si>
    <t>Coalesse</t>
  </si>
  <si>
    <t>Recovery Couch</t>
  </si>
  <si>
    <t>72"W x 27"D x 18"H</t>
  </si>
  <si>
    <t>Rocker Seat</t>
  </si>
  <si>
    <t>Calming Colors A Place For Everyone Carpets</t>
  </si>
  <si>
    <t>Rectangle Desk</t>
  </si>
  <si>
    <t>Hokki+ Wobble Stool</t>
  </si>
  <si>
    <t>Provide full metal tray.</t>
  </si>
  <si>
    <t>No arms.</t>
  </si>
  <si>
    <t>Warranty</t>
  </si>
  <si>
    <t>PRODUCT CODE</t>
  </si>
  <si>
    <t>QUANTITY</t>
  </si>
  <si>
    <t>ITEM</t>
  </si>
  <si>
    <t>MANUFACTURER</t>
  </si>
  <si>
    <t>MODEL</t>
  </si>
  <si>
    <t>SIZE</t>
  </si>
  <si>
    <t>NOTES</t>
  </si>
  <si>
    <t>Ignition 2.0 Task Chair</t>
  </si>
  <si>
    <t>S5.1</t>
  </si>
  <si>
    <t>4-leg frame.</t>
  </si>
  <si>
    <t>20" DIA. x 37" H</t>
  </si>
  <si>
    <t>Adjustable 15" - 19 3/4" H</t>
  </si>
  <si>
    <t>18" DIA. x 3" H</t>
  </si>
  <si>
    <t>Floor Pad Cart</t>
  </si>
  <si>
    <t>Lobby and Café Chair</t>
  </si>
  <si>
    <t>22 1/4" W x 21 1/2" D x 33 3/4" H</t>
  </si>
  <si>
    <t>Marien152 Guest Chair</t>
  </si>
  <si>
    <t>25" W x 23 1/2" D x 31 1/2" H</t>
  </si>
  <si>
    <t>27" W x 28.5 D x 44.5 H</t>
  </si>
  <si>
    <t>Structure Conference Table</t>
  </si>
  <si>
    <t>Elemental Nest and Fold</t>
  </si>
  <si>
    <t>42" W x 72" L x 29" H</t>
  </si>
  <si>
    <t>Community legs, integrated power.</t>
  </si>
  <si>
    <t>30"D x 72"W x adjustable 19" - 33" H</t>
  </si>
  <si>
    <t>30"D x 60"W x adjustable 19" - 33" H</t>
  </si>
  <si>
    <t>36" W x 36" D x 29" H</t>
  </si>
  <si>
    <t>Round pedestal base.</t>
  </si>
  <si>
    <t>Motum Mobile Lectern</t>
  </si>
  <si>
    <t>24" D x 24" W x adjustable 30" - 44" H</t>
  </si>
  <si>
    <t>Provide cascade laptop shelf.</t>
  </si>
  <si>
    <t>Top to match student desks. Provide modesty screen.</t>
  </si>
  <si>
    <t>Provide casters.</t>
  </si>
  <si>
    <t>20"D x 26"W x adjustable 19" - 29" H</t>
  </si>
  <si>
    <t>Library Desk System</t>
  </si>
  <si>
    <t>Demco</t>
  </si>
  <si>
    <t>LibraCraft</t>
  </si>
  <si>
    <t>43 3/8" W x 20 3/4" D x 11 7/8" H</t>
  </si>
  <si>
    <t>19" D x 42 3/8" W x 43 5/16" H</t>
  </si>
  <si>
    <t>15" W x 22 7/8" D x 22" H</t>
  </si>
  <si>
    <t>19" D x 43" W x 61 3/8" H</t>
  </si>
  <si>
    <t>Provide 3" totes, lockable doors, casters, and markerboard back.</t>
  </si>
  <si>
    <t>Provide casters and markerboard back.</t>
  </si>
  <si>
    <t>Cascade Mega-Tower w/ Shelves</t>
  </si>
  <si>
    <t>19" D x 28 5/8" W x 43 5/16" H</t>
  </si>
  <si>
    <t>Provide lockable doors, casters, and markerboard back.</t>
  </si>
  <si>
    <t>Provide pull handles and magnets.</t>
  </si>
  <si>
    <t>41 5/8" W x 20 7/8"D x 45 1/2" H</t>
  </si>
  <si>
    <t>Shift+Transfer (Curve)</t>
  </si>
  <si>
    <t>60 1/8"W x 16 3/4" D x 45 1/2" H</t>
  </si>
  <si>
    <t>32 13/32"W x 19 1/4" D x 84 1/4" H</t>
  </si>
  <si>
    <t>Ultrastore Storage Cabinet</t>
  </si>
  <si>
    <t>27 1/2" W x 29 1/4" D x 85 5/8" H</t>
  </si>
  <si>
    <t>Doors</t>
  </si>
  <si>
    <t>LS1</t>
  </si>
  <si>
    <t>LS2</t>
  </si>
  <si>
    <t>14 3/8" W x 39 1/4" D x 85 5/8" H</t>
  </si>
  <si>
    <t>52" W x 16 1/8" D x 44 1/2" H</t>
  </si>
  <si>
    <t>23 5/8" W x 16 1/4" D x 37 1/2" H</t>
  </si>
  <si>
    <t>Rock'n in the Wild Roxy T-Rex</t>
  </si>
  <si>
    <t>35" L x 12" W x 33" H</t>
  </si>
  <si>
    <t>35 1/2" L x 12" W x 21 1/2" H</t>
  </si>
  <si>
    <t>1</t>
  </si>
  <si>
    <t>2</t>
  </si>
  <si>
    <t>5</t>
  </si>
  <si>
    <t>4</t>
  </si>
  <si>
    <t>34</t>
  </si>
  <si>
    <t>6</t>
  </si>
  <si>
    <t>Modular Classroom 1 - Kindergarten</t>
  </si>
  <si>
    <t>Provide casters. 2 EL3060, 4 EL3072</t>
  </si>
  <si>
    <t>Modular Classroom 2 - Kindergarten</t>
  </si>
  <si>
    <t>Modular Classroom 3 - TK</t>
  </si>
  <si>
    <t>Modular Classroom 4 - Pre-K</t>
  </si>
  <si>
    <t>Modular Classroom 5 - Pre-K SDC</t>
  </si>
  <si>
    <t>12</t>
  </si>
  <si>
    <t>9</t>
  </si>
  <si>
    <t>36</t>
  </si>
  <si>
    <t>3</t>
  </si>
  <si>
    <t>H126 Office</t>
  </si>
  <si>
    <t>20</t>
  </si>
  <si>
    <t>A-D7 Classroom - Student Support</t>
  </si>
  <si>
    <t>A-D8 Classroom - Community Room</t>
  </si>
  <si>
    <t>B-D2 Classroom - Grade 6</t>
  </si>
  <si>
    <t>B-D4 Classroom - Grades 4-6 LH</t>
  </si>
  <si>
    <t>B-D6 Classroom - Grade 4</t>
  </si>
  <si>
    <t>B-D3 Classroom - ASES</t>
  </si>
  <si>
    <t>B-D5 Classroom - Grade 4</t>
  </si>
  <si>
    <t>C-C9 Classroom - Grade 3</t>
  </si>
  <si>
    <t>C-C10 Classroom - Grade 3</t>
  </si>
  <si>
    <t>D-C6 Classroom - Grade 1</t>
  </si>
  <si>
    <t>D-C7 Classroom - Grade 3</t>
  </si>
  <si>
    <t>D-C8 Classroom - Grade 3</t>
  </si>
  <si>
    <t>9' D x 12' W</t>
  </si>
  <si>
    <t>E-C2 Classroom - ASES</t>
  </si>
  <si>
    <t>E-C3 Classroom - Grade 5</t>
  </si>
  <si>
    <t>E-C4 Classroom - Grade 5</t>
  </si>
  <si>
    <t>E-C5  Classroom - Grade 5</t>
  </si>
  <si>
    <t>F-B5 Classroom - Grade 2</t>
  </si>
  <si>
    <t>F-B6 Classroom - Grade 2</t>
  </si>
  <si>
    <t>F-B7 Classroom - Grade 2</t>
  </si>
  <si>
    <t>B-D1 Classroom - Grade 6</t>
  </si>
  <si>
    <t>G-B2 Library</t>
  </si>
  <si>
    <t>G-B4 Classroom - Grade 1</t>
  </si>
  <si>
    <t>G-B3 Classroom - Grade 1</t>
  </si>
  <si>
    <t>H110 Classroom - VAPA</t>
  </si>
  <si>
    <t>H138 Storage</t>
  </si>
  <si>
    <t>H122 Staff Breakroom</t>
  </si>
  <si>
    <t>H125 Office</t>
  </si>
  <si>
    <t>I-101 Waiting Area</t>
  </si>
  <si>
    <t>I-102 Clerk</t>
  </si>
  <si>
    <t>I-103 Nurse Room</t>
  </si>
  <si>
    <t>I-106 Office</t>
  </si>
  <si>
    <t>I-107 Meeting Room</t>
  </si>
  <si>
    <t>I-108 Office</t>
  </si>
  <si>
    <t>DS4</t>
  </si>
  <si>
    <t>Desk System 4</t>
  </si>
  <si>
    <t>Answer Furniture Systems</t>
  </si>
  <si>
    <t>T8</t>
  </si>
  <si>
    <t>Office Table</t>
  </si>
  <si>
    <t>Currency Table</t>
  </si>
  <si>
    <t>48" W x 48" D x 29" H</t>
  </si>
  <si>
    <t>4 post base.</t>
  </si>
  <si>
    <t>Overview</t>
  </si>
  <si>
    <t>Project:</t>
  </si>
  <si>
    <t>Furniture Dealer:</t>
  </si>
  <si>
    <t>Main Point of Contact:</t>
  </si>
  <si>
    <t>Phone Number:</t>
  </si>
  <si>
    <t>Email Address:</t>
  </si>
  <si>
    <t>Furniture/FF&amp;E Total</t>
  </si>
  <si>
    <t>Project Management</t>
  </si>
  <si>
    <t>Design</t>
  </si>
  <si>
    <t>Shipping/Freight</t>
  </si>
  <si>
    <t>Additional Costs</t>
  </si>
  <si>
    <t>Tax</t>
  </si>
  <si>
    <t>Contingency</t>
  </si>
  <si>
    <t>Grand Total</t>
  </si>
  <si>
    <t>Notes:</t>
  </si>
  <si>
    <t>1.  Please provide cutsheets in a PDF for all substituted products.</t>
  </si>
  <si>
    <t>2.  Highlight all substituted items in yellow on the spreadsheet</t>
  </si>
  <si>
    <t>3.  Any additional cost not listed to be placed in the "Additional Costs" row with notes.</t>
  </si>
  <si>
    <t>4.  Submit a copy of this Excel with your ompany name in the file name with your bid package.</t>
  </si>
  <si>
    <t>5.  If a discrepency is found between the spreadsheet and the CAD file, Bidder to submit a RFI.</t>
  </si>
  <si>
    <t>Ethel Philips Elementary School Furniture</t>
  </si>
  <si>
    <t>WARRANTY</t>
  </si>
  <si>
    <t>Lifetime</t>
  </si>
  <si>
    <t>Lifetime, 5 Year on Seating Textiles</t>
  </si>
  <si>
    <t>Limited Lifetime</t>
  </si>
  <si>
    <t>10 Years</t>
  </si>
  <si>
    <t>12 Years</t>
  </si>
  <si>
    <t>12 Years; Lifetime on metal frames</t>
  </si>
  <si>
    <t>Limited Lifetime, 12 Years on Casters</t>
  </si>
  <si>
    <t>Shift + Transfer (Straight)</t>
  </si>
  <si>
    <t>Double Sided</t>
  </si>
  <si>
    <t>10</t>
  </si>
  <si>
    <t>Provide pull handles and magnets. Double Sided</t>
  </si>
  <si>
    <t>5 Years for Materials &amp; Craftmanship Defects</t>
  </si>
  <si>
    <t>MF5</t>
  </si>
  <si>
    <t>Modular Classroom 5 - Pre-K SDC (Restroom)</t>
  </si>
  <si>
    <t>NOT USED</t>
  </si>
  <si>
    <t>ST6</t>
  </si>
  <si>
    <t>Changing Table</t>
  </si>
  <si>
    <t xml:space="preserve">Changing Station Area - 24-36 Months </t>
  </si>
  <si>
    <t>43 1/2" W x 24 1/2" D x 38" H</t>
  </si>
  <si>
    <t>MF6</t>
  </si>
  <si>
    <t>Monitor Arms</t>
  </si>
  <si>
    <t>Humanscale</t>
  </si>
  <si>
    <t>Dual Arms</t>
  </si>
  <si>
    <t>M/Flex Monitor Arm for M2.1</t>
  </si>
  <si>
    <t>15 Years</t>
  </si>
  <si>
    <t>Provide Stairs</t>
  </si>
  <si>
    <t>D4</t>
  </si>
  <si>
    <t>72"W x 30"D</t>
  </si>
  <si>
    <t>30" D x 60" W x 29"H</t>
  </si>
  <si>
    <t>4-leg fram. Provide Casters</t>
  </si>
  <si>
    <t>Proposal Form</t>
  </si>
  <si>
    <t xml:space="preserve">Bidder MUST Submit a PDF of this Page as Proposal Form B at Time of Bid </t>
  </si>
  <si>
    <t>Bidders MUST Submit a USB Thumbdrive in Excel of this Tab at Time of Bid</t>
  </si>
  <si>
    <t>COST PER UNIT</t>
  </si>
  <si>
    <t>COST PER LINE ITEM</t>
  </si>
  <si>
    <t>Bidders are allowed to add formulas to this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</si>
</sst>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49" fontId="4" fillId="2" borderId="3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4" fillId="2" borderId="5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6" xfId="0" applyFont="1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8" fontId="0" fillId="0" borderId="18" xfId="0" applyNumberFormat="1" applyBorder="1"/>
    <xf numFmtId="0" fontId="5" fillId="0" borderId="0" xfId="0" applyFont="1"/>
    <xf numFmtId="0" fontId="3" fillId="3" borderId="3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49" fontId="4" fillId="2" borderId="32" xfId="0" applyNumberFormat="1" applyFont="1" applyFill="1" applyBorder="1" applyAlignment="1">
      <alignment vertical="top"/>
    </xf>
    <xf numFmtId="0" fontId="0" fillId="4" borderId="0" xfId="0" applyFill="1"/>
    <xf numFmtId="0" fontId="0" fillId="0" borderId="32" xfId="0" applyBorder="1"/>
    <xf numFmtId="49" fontId="4" fillId="2" borderId="33" xfId="0" applyNumberFormat="1" applyFont="1" applyFill="1" applyBorder="1" applyAlignment="1">
      <alignment vertical="top"/>
    </xf>
    <xf numFmtId="0" fontId="0" fillId="5" borderId="0" xfId="0" applyFill="1"/>
    <xf numFmtId="0" fontId="4" fillId="0" borderId="4" xfId="0" applyFont="1" applyBorder="1" applyAlignment="1">
      <alignment horizontal="center" vertical="top"/>
    </xf>
    <xf numFmtId="49" fontId="4" fillId="0" borderId="4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29" xfId="0" applyNumberFormat="1" applyBorder="1" applyAlignment="1">
      <alignment horizontal="right"/>
    </xf>
    <xf numFmtId="8" fontId="0" fillId="0" borderId="30" xfId="0" applyNumberFormat="1" applyBorder="1" applyAlignment="1">
      <alignment horizontal="right"/>
    </xf>
    <xf numFmtId="8" fontId="0" fillId="0" borderId="14" xfId="0" applyNumberForma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2" xfId="0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7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3"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C92F61-825C-4A74-8799-FD5E4FE4F555}" name="Furniture_Catalog" displayName="Furniture_Catalog" ref="A1:G47" totalsRowShown="0" headerRowDxfId="2" headerRowBorderDxfId="1" tableBorderDxfId="0">
  <autoFilter ref="A1:G47" xr:uid="{2AC92F61-825C-4A74-8799-FD5E4FE4F555}"/>
  <tableColumns count="7">
    <tableColumn id="1" xr3:uid="{A81A7688-157F-4569-B634-736A39BDFCFA}" name="Product Code"/>
    <tableColumn id="2" xr3:uid="{9AC58316-CDAE-4F08-95FD-195420ADA253}" name="Item"/>
    <tableColumn id="3" xr3:uid="{7511B88A-83E8-4A0C-BC64-5AABC330EC04}" name="Manufacturer"/>
    <tableColumn id="4" xr3:uid="{7DDE8301-E52D-4A71-8658-A0D78EF79498}" name="Model"/>
    <tableColumn id="5" xr3:uid="{19FDA475-146F-4EDD-8854-7154171ACD53}" name="Size"/>
    <tableColumn id="6" xr3:uid="{3640392A-7595-431E-85B9-F47DDAEDC53A}" name="Notes"/>
    <tableColumn id="7" xr3:uid="{3F2C1621-C72E-4F10-8372-83FC616E700A}" name="Warran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CAC5-8D40-406D-AEAE-3CAFAE8C2027}">
  <dimension ref="A1:I27"/>
  <sheetViews>
    <sheetView workbookViewId="0">
      <selection activeCell="L11" sqref="L11"/>
    </sheetView>
  </sheetViews>
  <sheetFormatPr defaultRowHeight="15" x14ac:dyDescent="0.25"/>
  <cols>
    <col min="2" max="2" width="12.140625" customWidth="1"/>
    <col min="9" max="9" width="10.85546875" customWidth="1"/>
  </cols>
  <sheetData>
    <row r="1" spans="1:9" ht="15.75" thickBot="1" x14ac:dyDescent="0.3">
      <c r="A1" s="59" t="s">
        <v>235</v>
      </c>
      <c r="B1" s="60"/>
      <c r="C1" s="60"/>
      <c r="D1" s="60"/>
      <c r="E1" s="60"/>
      <c r="F1" s="60"/>
      <c r="G1" s="60"/>
      <c r="H1" s="60"/>
      <c r="I1" s="61"/>
    </row>
    <row r="2" spans="1:9" ht="15.75" customHeight="1" x14ac:dyDescent="0.25">
      <c r="A2" s="62" t="s">
        <v>236</v>
      </c>
      <c r="B2" s="63"/>
      <c r="C2" s="64" t="s">
        <v>255</v>
      </c>
      <c r="D2" s="65"/>
      <c r="E2" s="65"/>
      <c r="F2" s="65"/>
      <c r="G2" s="65"/>
      <c r="H2" s="65"/>
      <c r="I2" s="66"/>
    </row>
    <row r="3" spans="1:9" ht="21" customHeight="1" x14ac:dyDescent="0.25">
      <c r="A3" s="14" t="s">
        <v>237</v>
      </c>
      <c r="B3" s="15"/>
      <c r="C3" s="42"/>
      <c r="D3" s="47"/>
      <c r="E3" s="47"/>
      <c r="F3" s="47"/>
      <c r="G3" s="47"/>
      <c r="H3" s="47"/>
      <c r="I3" s="43"/>
    </row>
    <row r="4" spans="1:9" ht="15.75" customHeight="1" x14ac:dyDescent="0.25">
      <c r="A4" s="14" t="s">
        <v>238</v>
      </c>
      <c r="B4" s="15"/>
      <c r="C4" s="42"/>
      <c r="D4" s="47"/>
      <c r="E4" s="47"/>
      <c r="F4" s="47"/>
      <c r="G4" s="47"/>
      <c r="H4" s="47"/>
      <c r="I4" s="43"/>
    </row>
    <row r="5" spans="1:9" x14ac:dyDescent="0.25">
      <c r="A5" s="14" t="s">
        <v>239</v>
      </c>
      <c r="B5" s="15"/>
      <c r="C5" s="48"/>
      <c r="D5" s="49"/>
      <c r="E5" s="49"/>
      <c r="F5" s="49"/>
      <c r="G5" s="49"/>
      <c r="H5" s="49"/>
      <c r="I5" s="50"/>
    </row>
    <row r="6" spans="1:9" ht="15.75" thickBot="1" x14ac:dyDescent="0.3">
      <c r="A6" s="16" t="s">
        <v>240</v>
      </c>
      <c r="B6" s="17"/>
      <c r="C6" s="51"/>
      <c r="D6" s="52"/>
      <c r="E6" s="52"/>
      <c r="F6" s="52"/>
      <c r="G6" s="52"/>
      <c r="H6" s="52"/>
      <c r="I6" s="53"/>
    </row>
    <row r="7" spans="1:9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5"/>
      <c r="B8" s="55"/>
      <c r="C8" s="55"/>
      <c r="D8" s="55"/>
      <c r="E8" s="55"/>
      <c r="F8" s="55"/>
      <c r="G8" s="55"/>
      <c r="H8" s="55"/>
      <c r="I8" s="55"/>
    </row>
    <row r="9" spans="1:9" ht="15.75" thickBot="1" x14ac:dyDescent="0.3">
      <c r="A9" s="52"/>
      <c r="B9" s="52"/>
      <c r="C9" s="52"/>
      <c r="D9" s="52"/>
      <c r="E9" s="52"/>
      <c r="F9" s="52"/>
      <c r="G9" s="52"/>
      <c r="H9" s="52"/>
      <c r="I9" s="52"/>
    </row>
    <row r="10" spans="1:9" ht="15.75" thickBot="1" x14ac:dyDescent="0.3">
      <c r="A10" s="18" t="s">
        <v>241</v>
      </c>
      <c r="B10" s="19"/>
      <c r="C10" s="37"/>
      <c r="D10" s="38"/>
      <c r="E10" s="38"/>
      <c r="F10" s="38"/>
      <c r="G10" s="38"/>
      <c r="H10" s="38"/>
      <c r="I10" s="39"/>
    </row>
    <row r="11" spans="1:9" ht="15.75" thickBot="1" x14ac:dyDescent="0.3">
      <c r="A11" s="38"/>
      <c r="B11" s="38"/>
      <c r="C11" s="38"/>
      <c r="D11" s="38"/>
      <c r="E11" s="38"/>
      <c r="F11" s="38"/>
      <c r="G11" s="38"/>
      <c r="H11" s="38"/>
      <c r="I11" s="38"/>
    </row>
    <row r="12" spans="1:9" x14ac:dyDescent="0.25">
      <c r="A12" s="20" t="s">
        <v>242</v>
      </c>
      <c r="B12" s="21"/>
      <c r="C12" s="44"/>
      <c r="D12" s="45"/>
      <c r="E12" s="45"/>
      <c r="F12" s="45"/>
      <c r="G12" s="45"/>
      <c r="H12" s="45"/>
      <c r="I12" s="46"/>
    </row>
    <row r="13" spans="1:9" x14ac:dyDescent="0.25">
      <c r="A13" s="40" t="s">
        <v>243</v>
      </c>
      <c r="B13" s="41"/>
      <c r="C13" s="42"/>
      <c r="D13" s="47"/>
      <c r="E13" s="47"/>
      <c r="F13" s="47"/>
      <c r="G13" s="47"/>
      <c r="H13" s="47"/>
      <c r="I13" s="43"/>
    </row>
    <row r="14" spans="1:9" x14ac:dyDescent="0.25">
      <c r="A14" s="14" t="s">
        <v>244</v>
      </c>
      <c r="B14" s="15"/>
      <c r="C14" s="42"/>
      <c r="D14" s="47"/>
      <c r="E14" s="47"/>
      <c r="F14" s="47"/>
      <c r="G14" s="47"/>
      <c r="H14" s="47"/>
      <c r="I14" s="43"/>
    </row>
    <row r="15" spans="1:9" x14ac:dyDescent="0.25">
      <c r="A15" s="14" t="s">
        <v>245</v>
      </c>
      <c r="B15" s="15"/>
      <c r="C15" s="42"/>
      <c r="D15" s="47"/>
      <c r="E15" s="47"/>
      <c r="F15" s="47"/>
      <c r="G15" s="47"/>
      <c r="H15" s="47"/>
      <c r="I15" s="43"/>
    </row>
    <row r="16" spans="1:9" x14ac:dyDescent="0.25">
      <c r="A16" s="42" t="s">
        <v>246</v>
      </c>
      <c r="B16" s="43"/>
      <c r="C16" s="42"/>
      <c r="D16" s="47"/>
      <c r="E16" s="47"/>
      <c r="F16" s="47"/>
      <c r="G16" s="47"/>
      <c r="H16" s="47"/>
      <c r="I16" s="43"/>
    </row>
    <row r="17" spans="1:9" ht="15.75" thickBot="1" x14ac:dyDescent="0.3">
      <c r="A17" s="22" t="s">
        <v>247</v>
      </c>
      <c r="B17" s="23"/>
      <c r="C17" s="56">
        <v>50000</v>
      </c>
      <c r="D17" s="57"/>
      <c r="E17" s="57"/>
      <c r="F17" s="57"/>
      <c r="G17" s="57"/>
      <c r="H17" s="57"/>
      <c r="I17" s="58"/>
    </row>
    <row r="18" spans="1:9" ht="15.75" thickBot="1" x14ac:dyDescent="0.3">
      <c r="A18" s="18" t="s">
        <v>248</v>
      </c>
      <c r="B18" s="19"/>
      <c r="C18" s="37"/>
      <c r="D18" s="38"/>
      <c r="E18" s="38"/>
      <c r="F18" s="38"/>
      <c r="G18" s="38"/>
      <c r="H18" s="38"/>
      <c r="I18" s="39"/>
    </row>
    <row r="22" spans="1:9" x14ac:dyDescent="0.25">
      <c r="A22" s="24" t="s">
        <v>249</v>
      </c>
    </row>
    <row r="23" spans="1:9" x14ac:dyDescent="0.25">
      <c r="A23" t="s">
        <v>250</v>
      </c>
    </row>
    <row r="24" spans="1:9" x14ac:dyDescent="0.25">
      <c r="A24" t="s">
        <v>251</v>
      </c>
    </row>
    <row r="25" spans="1:9" x14ac:dyDescent="0.25">
      <c r="A25" t="s">
        <v>252</v>
      </c>
    </row>
    <row r="26" spans="1:9" x14ac:dyDescent="0.25">
      <c r="A26" t="s">
        <v>253</v>
      </c>
    </row>
    <row r="27" spans="1:9" x14ac:dyDescent="0.25">
      <c r="A27" t="s">
        <v>254</v>
      </c>
    </row>
  </sheetData>
  <mergeCells count="20">
    <mergeCell ref="A1:I1"/>
    <mergeCell ref="A2:B2"/>
    <mergeCell ref="C2:I2"/>
    <mergeCell ref="C3:I3"/>
    <mergeCell ref="C4:I4"/>
    <mergeCell ref="C5:I5"/>
    <mergeCell ref="C6:I6"/>
    <mergeCell ref="A7:B9"/>
    <mergeCell ref="A11:I11"/>
    <mergeCell ref="C17:I17"/>
    <mergeCell ref="C7:I9"/>
    <mergeCell ref="C18:I18"/>
    <mergeCell ref="A13:B13"/>
    <mergeCell ref="C10:I10"/>
    <mergeCell ref="A16:B16"/>
    <mergeCell ref="C12:I12"/>
    <mergeCell ref="C13:I13"/>
    <mergeCell ref="C14:I14"/>
    <mergeCell ref="C15:I15"/>
    <mergeCell ref="C16:I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D801-6665-49D8-95E6-72DBA59469BB}">
  <sheetPr>
    <pageSetUpPr fitToPage="1"/>
  </sheetPr>
  <dimension ref="A1:J933"/>
  <sheetViews>
    <sheetView tabSelected="1" topLeftCell="A259" zoomScale="70" zoomScaleNormal="70" workbookViewId="0">
      <selection sqref="A1:J4"/>
    </sheetView>
  </sheetViews>
  <sheetFormatPr defaultRowHeight="15" x14ac:dyDescent="0.25"/>
  <cols>
    <col min="1" max="1" width="17.85546875" customWidth="1"/>
    <col min="2" max="2" width="11.5703125" style="1" customWidth="1"/>
    <col min="3" max="3" width="24" customWidth="1"/>
    <col min="4" max="4" width="16.140625" customWidth="1"/>
    <col min="5" max="5" width="50.85546875" customWidth="1"/>
    <col min="6" max="6" width="36" customWidth="1"/>
    <col min="7" max="7" width="60.42578125" customWidth="1"/>
    <col min="8" max="8" width="42" style="30" customWidth="1"/>
    <col min="9" max="9" width="29.42578125" style="30" customWidth="1"/>
    <col min="10" max="10" width="29" style="30" customWidth="1"/>
  </cols>
  <sheetData>
    <row r="1" spans="1:10" ht="21" x14ac:dyDescent="0.35">
      <c r="A1" s="69" t="s">
        <v>287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" x14ac:dyDescent="0.35">
      <c r="A2" s="70" t="s">
        <v>288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" x14ac:dyDescent="0.35">
      <c r="A3" s="70" t="s">
        <v>289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21" x14ac:dyDescent="0.35">
      <c r="A4" s="71" t="s">
        <v>292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s="4" customFormat="1" ht="30" customHeight="1" x14ac:dyDescent="0.25">
      <c r="A5" s="8" t="s">
        <v>114</v>
      </c>
      <c r="B5" s="8" t="s">
        <v>115</v>
      </c>
      <c r="C5" s="8" t="s">
        <v>116</v>
      </c>
      <c r="D5" s="8" t="s">
        <v>117</v>
      </c>
      <c r="E5" s="8" t="s">
        <v>118</v>
      </c>
      <c r="F5" s="8" t="s">
        <v>119</v>
      </c>
      <c r="G5" s="25" t="s">
        <v>120</v>
      </c>
      <c r="H5" s="8" t="s">
        <v>256</v>
      </c>
      <c r="I5" s="8" t="s">
        <v>290</v>
      </c>
      <c r="J5" s="8" t="s">
        <v>291</v>
      </c>
    </row>
    <row r="6" spans="1:10" s="5" customFormat="1" ht="16.149999999999999" customHeight="1" x14ac:dyDescent="0.25">
      <c r="A6" s="13" t="s">
        <v>193</v>
      </c>
      <c r="B6" s="13"/>
      <c r="C6" s="13"/>
      <c r="D6" s="13"/>
      <c r="E6" s="13"/>
      <c r="F6" s="13"/>
      <c r="G6" s="72"/>
      <c r="H6" s="68"/>
      <c r="I6" s="72"/>
      <c r="J6" s="68"/>
    </row>
    <row r="7" spans="1:10" s="5" customFormat="1" ht="16.149999999999999" customHeight="1" x14ac:dyDescent="0.25">
      <c r="A7" s="6" t="s">
        <v>57</v>
      </c>
      <c r="B7" s="9" t="s">
        <v>175</v>
      </c>
      <c r="C7" s="6" t="str">
        <f>VLOOKUP(A7,Furniture_Catalog[],2,0)</f>
        <v>Classroom Storage</v>
      </c>
      <c r="D7" s="6" t="str">
        <f>VLOOKUP(A7,Furniture_Catalog[],3,0)</f>
        <v>Smith System</v>
      </c>
      <c r="E7" s="6" t="str">
        <f>VLOOKUP(A7,Furniture_Catalog[],4,0)</f>
        <v>Cascade Mega-Tower (36 Totes)</v>
      </c>
      <c r="F7" s="6" t="str">
        <f>VLOOKUP(A7,Furniture_Catalog[],5,0)</f>
        <v>19" D x 43" W x 61 3/8" H</v>
      </c>
      <c r="G7" s="26" t="str">
        <f>VLOOKUP(A7,Furniture_Catalog[],6,0)</f>
        <v>Provide 3" totes, lockable doors, casters, and markerboard back.</v>
      </c>
      <c r="H7" s="6" t="str">
        <f>VLOOKUP(A7,Furniture_Catalog[],7,0)</f>
        <v>Lifetime</v>
      </c>
      <c r="I7" s="6"/>
      <c r="J7" s="6"/>
    </row>
    <row r="8" spans="1:10" s="5" customFormat="1" ht="16.149999999999999" customHeight="1" x14ac:dyDescent="0.25">
      <c r="A8" s="6" t="s">
        <v>46</v>
      </c>
      <c r="B8" s="9" t="s">
        <v>177</v>
      </c>
      <c r="C8" s="6" t="str">
        <f>VLOOKUP(A8,Furniture_Catalog[],2,0)</f>
        <v>Classroom Storage</v>
      </c>
      <c r="D8" s="6" t="str">
        <f>VLOOKUP(A8,Furniture_Catalog[],3,0)</f>
        <v>Smith System</v>
      </c>
      <c r="E8" s="6" t="str">
        <f>VLOOKUP(A8,Furniture_Catalog[],4,0)</f>
        <v>Cascade Mid-Cabinet w/ Shelves</v>
      </c>
      <c r="F8" s="6" t="str">
        <f>VLOOKUP(A8,Furniture_Catalog[],5,0)</f>
        <v>19" D x 28 5/8" W x 43 5/16" H</v>
      </c>
      <c r="G8" s="26" t="str">
        <f>VLOOKUP(A8,Furniture_Catalog[],6,0)</f>
        <v>Provide lockable doors, casters, and markerboard back.</v>
      </c>
      <c r="H8" s="6" t="str">
        <f>VLOOKUP(A8,Furniture_Catalog[],7,0)</f>
        <v>Lifetime</v>
      </c>
      <c r="I8" s="6"/>
      <c r="J8" s="6"/>
    </row>
    <row r="9" spans="1:10" s="5" customFormat="1" ht="16.149999999999999" customHeight="1" x14ac:dyDescent="0.25">
      <c r="A9" s="6" t="s">
        <v>54</v>
      </c>
      <c r="B9" s="9" t="s">
        <v>175</v>
      </c>
      <c r="C9" s="6" t="str">
        <f>VLOOKUP(A9,Furniture_Catalog[],2,0)</f>
        <v>Classroom Storage</v>
      </c>
      <c r="D9" s="6" t="str">
        <f>VLOOKUP(A9,Furniture_Catalog[],3,0)</f>
        <v>Smith System</v>
      </c>
      <c r="E9" s="6" t="str">
        <f>VLOOKUP(A9,Furniture_Catalog[],4,0)</f>
        <v>Cascade Mega-Tower w/ Shelves</v>
      </c>
      <c r="F9" s="6" t="str">
        <f>VLOOKUP(A9,Furniture_Catalog[],5,0)</f>
        <v>19" D x 43" W x 61 3/8" H</v>
      </c>
      <c r="G9" s="26" t="str">
        <f>VLOOKUP(A9,Furniture_Catalog[],6,0)</f>
        <v>Provide casters and markerboard back.</v>
      </c>
      <c r="H9" s="6" t="str">
        <f>VLOOKUP(A9,Furniture_Catalog[],7,0)</f>
        <v>Lifetime</v>
      </c>
      <c r="I9" s="6"/>
      <c r="J9" s="6"/>
    </row>
    <row r="10" spans="1:10" s="5" customFormat="1" ht="16.149999999999999" customHeight="1" x14ac:dyDescent="0.25">
      <c r="A10" s="6" t="s">
        <v>73</v>
      </c>
      <c r="B10" s="9">
        <v>5</v>
      </c>
      <c r="C10" s="6" t="str">
        <f>VLOOKUP(A10,Furniture_Catalog[],2,0)</f>
        <v>Task Chair</v>
      </c>
      <c r="D10" s="6" t="str">
        <f>VLOOKUP(A10,Furniture_Catalog[],3,0)</f>
        <v>HON</v>
      </c>
      <c r="E10" s="6" t="str">
        <f>VLOOKUP(A10,Furniture_Catalog[],4,0)</f>
        <v>Ignition 2.0 Task Chair</v>
      </c>
      <c r="F10" s="6" t="str">
        <f>VLOOKUP(A10,Furniture_Catalog[],5,0)</f>
        <v>27" W x 28.5 D x 44.5 H</v>
      </c>
      <c r="G10" s="26"/>
      <c r="H10" s="6" t="str">
        <f>VLOOKUP(A10,Furniture_Catalog[],7,0)</f>
        <v>Lifetime</v>
      </c>
      <c r="I10" s="6"/>
      <c r="J10" s="6"/>
    </row>
    <row r="11" spans="1:10" s="5" customFormat="1" ht="16.149999999999999" customHeight="1" x14ac:dyDescent="0.25">
      <c r="A11" s="6" t="s">
        <v>77</v>
      </c>
      <c r="B11" s="9">
        <v>4</v>
      </c>
      <c r="C11" s="6" t="str">
        <f>VLOOKUP(A11,Furniture_Catalog[],2,0)</f>
        <v>Mobile Pedestal Storage</v>
      </c>
      <c r="D11" s="6" t="str">
        <f>VLOOKUP(A11,Furniture_Catalog[],3,0)</f>
        <v>HON</v>
      </c>
      <c r="E11" s="6" t="str">
        <f>VLOOKUP(A11,Furniture_Catalog[],4,0)</f>
        <v>Mobile Box/File Pedestal</v>
      </c>
      <c r="F11" s="6" t="str">
        <f>VLOOKUP(A11,Furniture_Catalog[],5,0)</f>
        <v>15" W x 22 7/8" D x 22" H</v>
      </c>
      <c r="G11" s="26" t="str">
        <f>VLOOKUP(A11,Furniture_Catalog[],6,0)</f>
        <v>With cushion top.</v>
      </c>
      <c r="H11" s="6" t="str">
        <f>VLOOKUP(A11,Furniture_Catalog[],7,0)</f>
        <v>Lifetime, 5 Year on Seating Textiles</v>
      </c>
      <c r="I11" s="6"/>
      <c r="J11" s="6"/>
    </row>
    <row r="12" spans="1:10" s="5" customFormat="1" ht="16.149999999999999" customHeight="1" x14ac:dyDescent="0.25">
      <c r="A12" s="6" t="s">
        <v>25</v>
      </c>
      <c r="B12" s="9">
        <v>1</v>
      </c>
      <c r="C12" s="6" t="str">
        <f>VLOOKUP(A12,Furniture_Catalog[],2,0)</f>
        <v>Height Adjustable Table</v>
      </c>
      <c r="D12" s="6" t="str">
        <f>VLOOKUP(A12,Furniture_Catalog[],3,0)</f>
        <v>Workrite</v>
      </c>
      <c r="E12" s="6" t="str">
        <f>VLOOKUP(A12,Furniture_Catalog[],4,0)</f>
        <v>Sierra HX 2 Leg</v>
      </c>
      <c r="F12" s="6" t="str">
        <f>VLOOKUP(A12,Furniture_Catalog[],5,0)</f>
        <v>60"W x 30"D</v>
      </c>
      <c r="G12" s="26" t="str">
        <f>VLOOKUP(A12,Furniture_Catalog[],6,0)</f>
        <v>Top to match student desks. Provide modesty screen.</v>
      </c>
      <c r="H12" s="6" t="str">
        <f>VLOOKUP(A12,Furniture_Catalog[],7,0)</f>
        <v>Limited Lifetime</v>
      </c>
      <c r="I12" s="6"/>
      <c r="J12" s="6"/>
    </row>
    <row r="13" spans="1:10" s="5" customFormat="1" ht="16.149999999999999" customHeight="1" x14ac:dyDescent="0.25">
      <c r="A13" s="6" t="s">
        <v>17</v>
      </c>
      <c r="B13" s="9" t="s">
        <v>175</v>
      </c>
      <c r="C13" s="6" t="str">
        <f>VLOOKUP(A13,Furniture_Catalog[],2,0)</f>
        <v>Activity Table</v>
      </c>
      <c r="D13" s="6" t="str">
        <f>VLOOKUP(A13,Furniture_Catalog[],3,0)</f>
        <v>Smith System</v>
      </c>
      <c r="E13" s="6" t="str">
        <f>VLOOKUP(A13,Furniture_Catalog[],4,0)</f>
        <v>Elemental Half Moon Table</v>
      </c>
      <c r="F13" s="6" t="str">
        <f>VLOOKUP(A13,Furniture_Catalog[],5,0)</f>
        <v>30"D x 72"W x adjustable 19" - 33" H</v>
      </c>
      <c r="G13" s="26" t="str">
        <f>VLOOKUP(A13,Furniture_Catalog[],6,0)</f>
        <v>Provide casters.</v>
      </c>
      <c r="H13" s="6" t="str">
        <f>VLOOKUP(A13,Furniture_Catalog[],7,0)</f>
        <v>12 Years; Lifetime on metal frames</v>
      </c>
      <c r="I13" s="6"/>
      <c r="J13" s="6"/>
    </row>
    <row r="14" spans="1:10" s="5" customFormat="1" ht="16.149999999999999" customHeight="1" x14ac:dyDescent="0.25">
      <c r="A14" s="6" t="s">
        <v>12</v>
      </c>
      <c r="B14" s="9">
        <v>4</v>
      </c>
      <c r="C14" s="6" t="str">
        <f>VLOOKUP(A14,Furniture_Catalog[],2,0)</f>
        <v>Activity Table</v>
      </c>
      <c r="D14" s="6" t="str">
        <f>VLOOKUP(A14,Furniture_Catalog[],3,0)</f>
        <v>Smith System</v>
      </c>
      <c r="E14" s="6" t="str">
        <f>VLOOKUP(A14,Furniture_Catalog[],4,0)</f>
        <v>Elemental Rectangle Table</v>
      </c>
      <c r="F14" s="6" t="str">
        <f>VLOOKUP(A14,Furniture_Catalog[],5,0)</f>
        <v>30"D x 60"W x adjustable 19" - 33" H</v>
      </c>
      <c r="G14" s="26" t="str">
        <f>VLOOKUP(A14,Furniture_Catalog[],6,0)</f>
        <v>Provide casters.</v>
      </c>
      <c r="H14" s="6" t="str">
        <f>VLOOKUP(A14,Furniture_Catalog[],7,0)</f>
        <v>12 Years; Lifetime on metal frames</v>
      </c>
      <c r="I14" s="6"/>
      <c r="J14" s="6"/>
    </row>
    <row r="15" spans="1:10" s="5" customFormat="1" ht="16.149999999999999" customHeight="1" x14ac:dyDescent="0.25">
      <c r="A15" s="6" t="s">
        <v>14</v>
      </c>
      <c r="B15" s="9" t="s">
        <v>178</v>
      </c>
      <c r="C15" s="6" t="str">
        <f>VLOOKUP(A15,Furniture_Catalog[],2,0)</f>
        <v>Rocker Seat</v>
      </c>
      <c r="D15" s="6" t="str">
        <f>VLOOKUP(A15,Furniture_Catalog[],3,0)</f>
        <v>VS America</v>
      </c>
      <c r="E15" s="6" t="str">
        <f>VLOOKUP(A15,Furniture_Catalog[],4,0)</f>
        <v>Hokki+ Wobble Stool</v>
      </c>
      <c r="F15" s="6" t="str">
        <f>VLOOKUP(A15,Furniture_Catalog[],5,0)</f>
        <v>Adjustable 15" - 19 3/4" H</v>
      </c>
      <c r="G15" s="26" t="str">
        <f>VLOOKUP(A15,Furniture_Catalog[],6,0)</f>
        <v>No arms.</v>
      </c>
      <c r="H15" s="6" t="str">
        <f>VLOOKUP(A15,Furniture_Catalog[],7,0)</f>
        <v>10 Years</v>
      </c>
      <c r="I15" s="6"/>
      <c r="J15" s="6"/>
    </row>
    <row r="16" spans="1:10" s="5" customFormat="1" ht="16.149999999999999" customHeight="1" x14ac:dyDescent="0.25">
      <c r="A16" s="6" t="s">
        <v>74</v>
      </c>
      <c r="B16" s="9">
        <v>24</v>
      </c>
      <c r="C16" s="6" t="str">
        <f>VLOOKUP(A16,Furniture_Catalog[],2,0)</f>
        <v>Student Chair</v>
      </c>
      <c r="D16" s="6" t="str">
        <f>VLOOKUP(A16,Furniture_Catalog[],3,0)</f>
        <v>Fleetwood</v>
      </c>
      <c r="E16" s="6" t="str">
        <f>VLOOKUP(A16,Furniture_Catalog[],4,0)</f>
        <v>E! Seating</v>
      </c>
      <c r="F16" s="6" t="str">
        <f>VLOOKUP(A16,Furniture_Catalog[],5,0)</f>
        <v>Varies by grade.</v>
      </c>
      <c r="G16" s="26"/>
      <c r="H16" s="6" t="str">
        <f>VLOOKUP(A16,Furniture_Catalog[],7,0)</f>
        <v>Limited Lifetime</v>
      </c>
      <c r="I16" s="6"/>
      <c r="J16" s="6"/>
    </row>
    <row r="17" spans="1:10" s="5" customFormat="1" ht="16.149999999999999" customHeight="1" x14ac:dyDescent="0.25">
      <c r="A17" s="6" t="s">
        <v>42</v>
      </c>
      <c r="B17" s="9">
        <v>2</v>
      </c>
      <c r="C17" s="6" t="str">
        <f>VLOOKUP(A17,Furniture_Catalog[],2,0)</f>
        <v>Lobby and Café Chair</v>
      </c>
      <c r="D17" s="6" t="str">
        <f>VLOOKUP(A17,Furniture_Catalog[],3,0)</f>
        <v>KI</v>
      </c>
      <c r="E17" s="6" t="str">
        <f>VLOOKUP(A17,Furniture_Catalog[],4,0)</f>
        <v>Doni 4-Leg Armless Chair</v>
      </c>
      <c r="F17" s="6" t="str">
        <f>VLOOKUP(A17,Furniture_Catalog[],5,0)</f>
        <v>22 1/4" W x 21 1/2" D x 33 3/4" H</v>
      </c>
      <c r="G17" s="26" t="str">
        <f>VLOOKUP(A17,Furniture_Catalog[],6,0)</f>
        <v>4-leg frame.</v>
      </c>
      <c r="H17" s="6" t="str">
        <f>VLOOKUP(A17,Furniture_Catalog[],7,0)</f>
        <v>Lifetime</v>
      </c>
      <c r="I17" s="6"/>
      <c r="J17" s="6"/>
    </row>
    <row r="18" spans="1:10" s="5" customFormat="1" ht="16.149999999999999" customHeight="1" x14ac:dyDescent="0.25">
      <c r="A18" s="6" t="s">
        <v>76</v>
      </c>
      <c r="B18" s="9">
        <v>1</v>
      </c>
      <c r="C18" s="6" t="str">
        <f>VLOOKUP(A18,Furniture_Catalog[],2,0)</f>
        <v>Lectern</v>
      </c>
      <c r="D18" s="6" t="str">
        <f>VLOOKUP(A18,Furniture_Catalog[],3,0)</f>
        <v>Smith System</v>
      </c>
      <c r="E18" s="6" t="str">
        <f>VLOOKUP(A18,Furniture_Catalog[],4,0)</f>
        <v>Motum Mobile Lectern</v>
      </c>
      <c r="F18" s="6" t="str">
        <f>VLOOKUP(A18,Furniture_Catalog[],5,0)</f>
        <v>24" D x 24" W x adjustable 30" - 44" H</v>
      </c>
      <c r="G18" s="26" t="str">
        <f>VLOOKUP(A18,Furniture_Catalog[],6,0)</f>
        <v>Provide cascade laptop shelf.</v>
      </c>
      <c r="H18" s="6" t="str">
        <f>VLOOKUP(A18,Furniture_Catalog[],7,0)</f>
        <v>Limited Lifetime, 12 Years on Casters</v>
      </c>
      <c r="I18" s="6"/>
      <c r="J18" s="6"/>
    </row>
    <row r="19" spans="1:10" x14ac:dyDescent="0.25">
      <c r="A19" s="6" t="s">
        <v>227</v>
      </c>
      <c r="B19" s="9">
        <v>3</v>
      </c>
      <c r="C19" s="6" t="str">
        <f>VLOOKUP(A19,Furniture_Catalog[],2,0)</f>
        <v>Desk System 4</v>
      </c>
      <c r="D19" s="6" t="str">
        <f>VLOOKUP(A19,Furniture_Catalog[],3,0)</f>
        <v>Steelcase</v>
      </c>
      <c r="E19" s="6" t="str">
        <f>VLOOKUP(A19,Furniture_Catalog[],4,0)</f>
        <v>Answer Furniture Systems</v>
      </c>
      <c r="F19" s="6"/>
      <c r="G19" s="26" t="str">
        <f>VLOOKUP(A19,Furniture_Catalog[],6,0)</f>
        <v>See item description for list of components.</v>
      </c>
      <c r="H19" s="6" t="str">
        <f>VLOOKUP(A19,Furniture_Catalog[],7,0)</f>
        <v>Limited Lifetime</v>
      </c>
      <c r="I19" s="6"/>
      <c r="J19" s="6"/>
    </row>
    <row r="20" spans="1:10" s="5" customFormat="1" ht="16.149999999999999" customHeight="1" x14ac:dyDescent="0.25">
      <c r="A20" s="6" t="s">
        <v>25</v>
      </c>
      <c r="B20" s="7" t="s">
        <v>190</v>
      </c>
      <c r="C20" s="6" t="str">
        <f>VLOOKUP(A20,Furniture_Catalog[],2,0)</f>
        <v>Height Adjustable Table</v>
      </c>
      <c r="D20" s="6" t="str">
        <f>VLOOKUP(A20,Furniture_Catalog[],3,0)</f>
        <v>Workrite</v>
      </c>
      <c r="E20" s="6" t="str">
        <f>VLOOKUP(A20,Furniture_Catalog[],4,0)</f>
        <v>Sierra HX 2 Leg</v>
      </c>
      <c r="F20" s="6" t="str">
        <f>VLOOKUP(A20,Furniture_Catalog[],5,0)</f>
        <v>60"W x 30"D</v>
      </c>
      <c r="G20" s="26" t="str">
        <f>VLOOKUP(A20,Furniture_Catalog[],6,0)</f>
        <v>Top to match student desks. Provide modesty screen.</v>
      </c>
      <c r="H20" s="6" t="str">
        <f>VLOOKUP(A20,Furniture_Catalog[],7,0)</f>
        <v>Limited Lifetime</v>
      </c>
      <c r="I20" s="27"/>
      <c r="J20" s="27"/>
    </row>
    <row r="21" spans="1:10" s="5" customFormat="1" ht="16.149999999999999" customHeight="1" x14ac:dyDescent="0.25">
      <c r="A21" s="13" t="s">
        <v>194</v>
      </c>
      <c r="B21" s="13"/>
      <c r="C21" s="13"/>
      <c r="D21" s="13"/>
      <c r="E21" s="13"/>
      <c r="F21" s="13"/>
      <c r="G21" s="28"/>
      <c r="H21" s="31"/>
      <c r="I21" s="31"/>
      <c r="J21" s="31"/>
    </row>
    <row r="22" spans="1:10" s="5" customFormat="1" ht="16.149999999999999" customHeight="1" x14ac:dyDescent="0.25">
      <c r="A22" s="6" t="s">
        <v>57</v>
      </c>
      <c r="B22" s="9" t="s">
        <v>175</v>
      </c>
      <c r="C22" s="6" t="str">
        <f>VLOOKUP(A22,Furniture_Catalog[],2,0)</f>
        <v>Classroom Storage</v>
      </c>
      <c r="D22" s="6" t="str">
        <f>VLOOKUP(A22,Furniture_Catalog[],3,0)</f>
        <v>Smith System</v>
      </c>
      <c r="E22" s="6" t="str">
        <f>VLOOKUP(A22,Furniture_Catalog[],4,0)</f>
        <v>Cascade Mega-Tower (36 Totes)</v>
      </c>
      <c r="F22" s="6" t="str">
        <f>VLOOKUP(A22,Furniture_Catalog[],5,0)</f>
        <v>19" D x 43" W x 61 3/8" H</v>
      </c>
      <c r="G22" s="26" t="str">
        <f>VLOOKUP(A22,Furniture_Catalog[],6,0)</f>
        <v>Provide 3" totes, lockable doors, casters, and markerboard back.</v>
      </c>
      <c r="H22" s="6" t="str">
        <f>VLOOKUP(A22,Furniture_Catalog[],7,0)</f>
        <v>Lifetime</v>
      </c>
      <c r="I22" s="6"/>
      <c r="J22" s="6"/>
    </row>
    <row r="23" spans="1:10" s="5" customFormat="1" ht="16.149999999999999" customHeight="1" x14ac:dyDescent="0.25">
      <c r="A23" s="6" t="s">
        <v>46</v>
      </c>
      <c r="B23" s="9" t="s">
        <v>177</v>
      </c>
      <c r="C23" s="6" t="str">
        <f>VLOOKUP(A23,Furniture_Catalog[],2,0)</f>
        <v>Classroom Storage</v>
      </c>
      <c r="D23" s="6" t="str">
        <f>VLOOKUP(A23,Furniture_Catalog[],3,0)</f>
        <v>Smith System</v>
      </c>
      <c r="E23" s="6" t="str">
        <f>VLOOKUP(A23,Furniture_Catalog[],4,0)</f>
        <v>Cascade Mid-Cabinet w/ Shelves</v>
      </c>
      <c r="F23" s="6" t="str">
        <f>VLOOKUP(A23,Furniture_Catalog[],5,0)</f>
        <v>19" D x 28 5/8" W x 43 5/16" H</v>
      </c>
      <c r="G23" s="26" t="str">
        <f>VLOOKUP(A23,Furniture_Catalog[],6,0)</f>
        <v>Provide lockable doors, casters, and markerboard back.</v>
      </c>
      <c r="H23" s="6" t="str">
        <f>VLOOKUP(A23,Furniture_Catalog[],7,0)</f>
        <v>Lifetime</v>
      </c>
      <c r="I23" s="6"/>
      <c r="J23" s="6"/>
    </row>
    <row r="24" spans="1:10" s="5" customFormat="1" ht="16.149999999999999" customHeight="1" x14ac:dyDescent="0.25">
      <c r="A24" s="6" t="s">
        <v>54</v>
      </c>
      <c r="B24" s="9" t="s">
        <v>175</v>
      </c>
      <c r="C24" s="6" t="str">
        <f>VLOOKUP(A24,Furniture_Catalog[],2,0)</f>
        <v>Classroom Storage</v>
      </c>
      <c r="D24" s="6" t="str">
        <f>VLOOKUP(A24,Furniture_Catalog[],3,0)</f>
        <v>Smith System</v>
      </c>
      <c r="E24" s="6" t="str">
        <f>VLOOKUP(A24,Furniture_Catalog[],4,0)</f>
        <v>Cascade Mega-Tower w/ Shelves</v>
      </c>
      <c r="F24" s="6" t="str">
        <f>VLOOKUP(A24,Furniture_Catalog[],5,0)</f>
        <v>19" D x 43" W x 61 3/8" H</v>
      </c>
      <c r="G24" s="26" t="str">
        <f>VLOOKUP(A24,Furniture_Catalog[],6,0)</f>
        <v>Provide casters and markerboard back.</v>
      </c>
      <c r="H24" s="6" t="str">
        <f>VLOOKUP(A24,Furniture_Catalog[],7,0)</f>
        <v>Lifetime</v>
      </c>
      <c r="I24" s="6"/>
      <c r="J24" s="6"/>
    </row>
    <row r="25" spans="1:10" s="5" customFormat="1" ht="16.149999999999999" customHeight="1" x14ac:dyDescent="0.25">
      <c r="A25" s="6" t="s">
        <v>73</v>
      </c>
      <c r="B25" s="9">
        <v>4</v>
      </c>
      <c r="C25" s="6" t="str">
        <f>VLOOKUP(A25,Furniture_Catalog[],2,0)</f>
        <v>Task Chair</v>
      </c>
      <c r="D25" s="6" t="str">
        <f>VLOOKUP(A25,Furniture_Catalog[],3,0)</f>
        <v>HON</v>
      </c>
      <c r="E25" s="6" t="str">
        <f>VLOOKUP(A25,Furniture_Catalog[],4,0)</f>
        <v>Ignition 2.0 Task Chair</v>
      </c>
      <c r="F25" s="6" t="str">
        <f>VLOOKUP(A25,Furniture_Catalog[],5,0)</f>
        <v>27" W x 28.5 D x 44.5 H</v>
      </c>
      <c r="G25" s="26"/>
      <c r="H25" s="6" t="str">
        <f>VLOOKUP(A25,Furniture_Catalog[],7,0)</f>
        <v>Lifetime</v>
      </c>
      <c r="I25" s="6"/>
      <c r="J25" s="6"/>
    </row>
    <row r="26" spans="1:10" s="5" customFormat="1" ht="16.149999999999999" customHeight="1" x14ac:dyDescent="0.25">
      <c r="A26" s="6" t="s">
        <v>77</v>
      </c>
      <c r="B26" s="9">
        <v>4</v>
      </c>
      <c r="C26" s="6" t="str">
        <f>VLOOKUP(A26,Furniture_Catalog[],2,0)</f>
        <v>Mobile Pedestal Storage</v>
      </c>
      <c r="D26" s="6" t="str">
        <f>VLOOKUP(A26,Furniture_Catalog[],3,0)</f>
        <v>HON</v>
      </c>
      <c r="E26" s="6" t="str">
        <f>VLOOKUP(A26,Furniture_Catalog[],4,0)</f>
        <v>Mobile Box/File Pedestal</v>
      </c>
      <c r="F26" s="6" t="str">
        <f>VLOOKUP(A26,Furniture_Catalog[],5,0)</f>
        <v>15" W x 22 7/8" D x 22" H</v>
      </c>
      <c r="G26" s="26" t="str">
        <f>VLOOKUP(A26,Furniture_Catalog[],6,0)</f>
        <v>With cushion top.</v>
      </c>
      <c r="H26" s="6" t="str">
        <f>VLOOKUP(A26,Furniture_Catalog[],7,0)</f>
        <v>Lifetime, 5 Year on Seating Textiles</v>
      </c>
      <c r="I26" s="6"/>
      <c r="J26" s="6"/>
    </row>
    <row r="27" spans="1:10" s="5" customFormat="1" ht="16.149999999999999" customHeight="1" x14ac:dyDescent="0.25">
      <c r="A27" s="6" t="s">
        <v>25</v>
      </c>
      <c r="B27" s="9">
        <v>3</v>
      </c>
      <c r="C27" s="6" t="str">
        <f>VLOOKUP(A27,Furniture_Catalog[],2,0)</f>
        <v>Height Adjustable Table</v>
      </c>
      <c r="D27" s="6" t="str">
        <f>VLOOKUP(A27,Furniture_Catalog[],3,0)</f>
        <v>Workrite</v>
      </c>
      <c r="E27" s="6" t="str">
        <f>VLOOKUP(A27,Furniture_Catalog[],4,0)</f>
        <v>Sierra HX 2 Leg</v>
      </c>
      <c r="F27" s="6" t="str">
        <f>VLOOKUP(A27,Furniture_Catalog[],5,0)</f>
        <v>60"W x 30"D</v>
      </c>
      <c r="G27" s="26" t="str">
        <f>VLOOKUP(A27,Furniture_Catalog[],6,0)</f>
        <v>Top to match student desks. Provide modesty screen.</v>
      </c>
      <c r="H27" s="6" t="str">
        <f>VLOOKUP(A27,Furniture_Catalog[],7,0)</f>
        <v>Limited Lifetime</v>
      </c>
      <c r="I27" s="6"/>
      <c r="J27" s="6"/>
    </row>
    <row r="28" spans="1:10" s="5" customFormat="1" ht="16.149999999999999" customHeight="1" x14ac:dyDescent="0.25">
      <c r="A28" s="6" t="s">
        <v>17</v>
      </c>
      <c r="B28" s="9" t="s">
        <v>175</v>
      </c>
      <c r="C28" s="6" t="str">
        <f>VLOOKUP(A28,Furniture_Catalog[],2,0)</f>
        <v>Activity Table</v>
      </c>
      <c r="D28" s="6" t="str">
        <f>VLOOKUP(A28,Furniture_Catalog[],3,0)</f>
        <v>Smith System</v>
      </c>
      <c r="E28" s="6" t="str">
        <f>VLOOKUP(A28,Furniture_Catalog[],4,0)</f>
        <v>Elemental Half Moon Table</v>
      </c>
      <c r="F28" s="6" t="str">
        <f>VLOOKUP(A28,Furniture_Catalog[],5,0)</f>
        <v>30"D x 72"W x adjustable 19" - 33" H</v>
      </c>
      <c r="G28" s="26" t="str">
        <f>VLOOKUP(A28,Furniture_Catalog[],6,0)</f>
        <v>Provide casters.</v>
      </c>
      <c r="H28" s="6" t="str">
        <f>VLOOKUP(A28,Furniture_Catalog[],7,0)</f>
        <v>12 Years; Lifetime on metal frames</v>
      </c>
      <c r="I28" s="6"/>
      <c r="J28" s="6"/>
    </row>
    <row r="29" spans="1:10" s="5" customFormat="1" ht="16.149999999999999" customHeight="1" x14ac:dyDescent="0.25">
      <c r="A29" s="6" t="s">
        <v>14</v>
      </c>
      <c r="B29" s="9" t="s">
        <v>178</v>
      </c>
      <c r="C29" s="6" t="str">
        <f>VLOOKUP(A29,Furniture_Catalog[],2,0)</f>
        <v>Rocker Seat</v>
      </c>
      <c r="D29" s="6" t="str">
        <f>VLOOKUP(A29,Furniture_Catalog[],3,0)</f>
        <v>VS America</v>
      </c>
      <c r="E29" s="6" t="str">
        <f>VLOOKUP(A29,Furniture_Catalog[],4,0)</f>
        <v>Hokki+ Wobble Stool</v>
      </c>
      <c r="F29" s="6" t="str">
        <f>VLOOKUP(A29,Furniture_Catalog[],5,0)</f>
        <v>Adjustable 15" - 19 3/4" H</v>
      </c>
      <c r="G29" s="26" t="str">
        <f>VLOOKUP(A29,Furniture_Catalog[],6,0)</f>
        <v>No arms.</v>
      </c>
      <c r="H29" s="6" t="str">
        <f>VLOOKUP(A29,Furniture_Catalog[],7,0)</f>
        <v>10 Years</v>
      </c>
      <c r="I29" s="6"/>
      <c r="J29" s="6"/>
    </row>
    <row r="30" spans="1:10" s="5" customFormat="1" ht="16.149999999999999" customHeight="1" x14ac:dyDescent="0.25">
      <c r="A30" s="6" t="s">
        <v>74</v>
      </c>
      <c r="B30" s="9">
        <v>24</v>
      </c>
      <c r="C30" s="6" t="str">
        <f>VLOOKUP(A30,Furniture_Catalog[],2,0)</f>
        <v>Student Chair</v>
      </c>
      <c r="D30" s="6" t="str">
        <f>VLOOKUP(A30,Furniture_Catalog[],3,0)</f>
        <v>Fleetwood</v>
      </c>
      <c r="E30" s="6" t="str">
        <f>VLOOKUP(A30,Furniture_Catalog[],4,0)</f>
        <v>E! Seating</v>
      </c>
      <c r="F30" s="6" t="str">
        <f>VLOOKUP(A30,Furniture_Catalog[],5,0)</f>
        <v>Varies by grade.</v>
      </c>
      <c r="G30" s="26"/>
      <c r="H30" s="6" t="str">
        <f>VLOOKUP(A30,Furniture_Catalog[],7,0)</f>
        <v>Limited Lifetime</v>
      </c>
      <c r="I30" s="6"/>
      <c r="J30" s="6"/>
    </row>
    <row r="31" spans="1:10" s="5" customFormat="1" ht="16.149999999999999" customHeight="1" x14ac:dyDescent="0.25">
      <c r="A31" s="6" t="s">
        <v>12</v>
      </c>
      <c r="B31" s="9">
        <v>4</v>
      </c>
      <c r="C31" s="6" t="str">
        <f>VLOOKUP(A31,Furniture_Catalog[],2,0)</f>
        <v>Activity Table</v>
      </c>
      <c r="D31" s="6" t="str">
        <f>VLOOKUP(A31,Furniture_Catalog[],3,0)</f>
        <v>Smith System</v>
      </c>
      <c r="E31" s="6" t="str">
        <f>VLOOKUP(A31,Furniture_Catalog[],4,0)</f>
        <v>Elemental Rectangle Table</v>
      </c>
      <c r="F31" s="6" t="str">
        <f>VLOOKUP(A31,Furniture_Catalog[],5,0)</f>
        <v>30"D x 60"W x adjustable 19" - 33" H</v>
      </c>
      <c r="G31" s="26" t="str">
        <f>VLOOKUP(A31,Furniture_Catalog[],6,0)</f>
        <v>Provide casters.</v>
      </c>
      <c r="H31" s="6" t="str">
        <f>VLOOKUP(A31,Furniture_Catalog[],7,0)</f>
        <v>12 Years; Lifetime on metal frames</v>
      </c>
      <c r="I31" s="6"/>
      <c r="J31" s="6"/>
    </row>
    <row r="32" spans="1:10" s="5" customFormat="1" ht="16.5" customHeight="1" x14ac:dyDescent="0.25">
      <c r="A32" s="6" t="s">
        <v>76</v>
      </c>
      <c r="B32" s="9">
        <v>1</v>
      </c>
      <c r="C32" s="6" t="str">
        <f>VLOOKUP(A32,Furniture_Catalog[],2,0)</f>
        <v>Lectern</v>
      </c>
      <c r="D32" s="6" t="str">
        <f>VLOOKUP(A32,Furniture_Catalog[],3,0)</f>
        <v>Smith System</v>
      </c>
      <c r="E32" s="6" t="str">
        <f>VLOOKUP(A32,Furniture_Catalog[],4,0)</f>
        <v>Motum Mobile Lectern</v>
      </c>
      <c r="F32" s="6" t="str">
        <f>VLOOKUP(A32,Furniture_Catalog[],5,0)</f>
        <v>24" D x 24" W x adjustable 30" - 44" H</v>
      </c>
      <c r="G32" s="26" t="str">
        <f>VLOOKUP(A32,Furniture_Catalog[],6,0)</f>
        <v>Provide cascade laptop shelf.</v>
      </c>
      <c r="H32" s="6" t="str">
        <f>VLOOKUP(A32,Furniture_Catalog[],7,0)</f>
        <v>Limited Lifetime, 12 Years on Casters</v>
      </c>
      <c r="I32" s="6"/>
      <c r="J32" s="6"/>
    </row>
    <row r="33" spans="1:10" s="5" customFormat="1" ht="16.5" customHeight="1" x14ac:dyDescent="0.25">
      <c r="A33" s="6" t="s">
        <v>66</v>
      </c>
      <c r="B33" s="9">
        <v>10</v>
      </c>
      <c r="C33" s="6" t="s">
        <v>47</v>
      </c>
      <c r="D33" s="6" t="s">
        <v>45</v>
      </c>
      <c r="E33" s="6" t="s">
        <v>264</v>
      </c>
      <c r="F33" s="6" t="s">
        <v>160</v>
      </c>
      <c r="G33" s="26" t="s">
        <v>265</v>
      </c>
      <c r="H33" s="6" t="str">
        <f>VLOOKUP(A33,Furniture_Catalog[],7,0)</f>
        <v>10 Years</v>
      </c>
      <c r="I33" s="27"/>
      <c r="J33" s="27"/>
    </row>
    <row r="34" spans="1:10" s="5" customFormat="1" ht="16.149999999999999" customHeight="1" x14ac:dyDescent="0.25">
      <c r="A34" s="6"/>
      <c r="B34" s="7"/>
      <c r="C34" s="6"/>
      <c r="D34" s="6"/>
      <c r="E34" s="6"/>
      <c r="F34" s="6"/>
      <c r="G34" s="26"/>
      <c r="H34" s="27"/>
      <c r="I34" s="27"/>
      <c r="J34" s="27"/>
    </row>
    <row r="35" spans="1:10" s="5" customFormat="1" ht="16.149999999999999" customHeight="1" x14ac:dyDescent="0.25">
      <c r="A35" s="10" t="s">
        <v>213</v>
      </c>
      <c r="B35" s="11"/>
      <c r="C35" s="11"/>
      <c r="D35" s="11"/>
      <c r="E35" s="11"/>
      <c r="F35" s="11"/>
      <c r="G35" s="67"/>
      <c r="H35" s="68"/>
      <c r="I35" s="67"/>
      <c r="J35" s="68"/>
    </row>
    <row r="36" spans="1:10" s="5" customFormat="1" ht="16.149999999999999" customHeight="1" x14ac:dyDescent="0.25">
      <c r="A36" s="6" t="s">
        <v>57</v>
      </c>
      <c r="B36" s="9" t="s">
        <v>175</v>
      </c>
      <c r="C36" s="6" t="str">
        <f>VLOOKUP(A36,Furniture_Catalog[],2,0)</f>
        <v>Classroom Storage</v>
      </c>
      <c r="D36" s="6" t="str">
        <f>VLOOKUP(A36,Furniture_Catalog[],3,0)</f>
        <v>Smith System</v>
      </c>
      <c r="E36" s="6" t="str">
        <f>VLOOKUP(A36,Furniture_Catalog[],4,0)</f>
        <v>Cascade Mega-Tower (36 Totes)</v>
      </c>
      <c r="F36" s="6" t="str">
        <f>VLOOKUP(A36,Furniture_Catalog[],5,0)</f>
        <v>19" D x 43" W x 61 3/8" H</v>
      </c>
      <c r="G36" s="26" t="str">
        <f>VLOOKUP(A36,Furniture_Catalog[],6,0)</f>
        <v>Provide 3" totes, lockable doors, casters, and markerboard back.</v>
      </c>
      <c r="H36" s="6" t="str">
        <f>VLOOKUP(A36,Furniture_Catalog[],7,0)</f>
        <v>Lifetime</v>
      </c>
      <c r="I36" s="6"/>
      <c r="J36" s="6"/>
    </row>
    <row r="37" spans="1:10" s="5" customFormat="1" ht="16.149999999999999" customHeight="1" x14ac:dyDescent="0.25">
      <c r="A37" s="6" t="s">
        <v>46</v>
      </c>
      <c r="B37" s="9" t="s">
        <v>177</v>
      </c>
      <c r="C37" s="6" t="str">
        <f>VLOOKUP(A37,Furniture_Catalog[],2,0)</f>
        <v>Classroom Storage</v>
      </c>
      <c r="D37" s="6" t="str">
        <f>VLOOKUP(A37,Furniture_Catalog[],3,0)</f>
        <v>Smith System</v>
      </c>
      <c r="E37" s="6" t="str">
        <f>VLOOKUP(A37,Furniture_Catalog[],4,0)</f>
        <v>Cascade Mid-Cabinet w/ Shelves</v>
      </c>
      <c r="F37" s="6" t="str">
        <f>VLOOKUP(A37,Furniture_Catalog[],5,0)</f>
        <v>19" D x 28 5/8" W x 43 5/16" H</v>
      </c>
      <c r="G37" s="26" t="str">
        <f>VLOOKUP(A37,Furniture_Catalog[],6,0)</f>
        <v>Provide lockable doors, casters, and markerboard back.</v>
      </c>
      <c r="H37" s="6" t="str">
        <f>VLOOKUP(A37,Furniture_Catalog[],7,0)</f>
        <v>Lifetime</v>
      </c>
      <c r="I37" s="6"/>
      <c r="J37" s="6"/>
    </row>
    <row r="38" spans="1:10" s="5" customFormat="1" ht="16.149999999999999" customHeight="1" x14ac:dyDescent="0.25">
      <c r="A38" s="6" t="s">
        <v>54</v>
      </c>
      <c r="B38" s="9" t="s">
        <v>175</v>
      </c>
      <c r="C38" s="6" t="str">
        <f>VLOOKUP(A38,Furniture_Catalog[],2,0)</f>
        <v>Classroom Storage</v>
      </c>
      <c r="D38" s="6" t="str">
        <f>VLOOKUP(A38,Furniture_Catalog[],3,0)</f>
        <v>Smith System</v>
      </c>
      <c r="E38" s="6" t="str">
        <f>VLOOKUP(A38,Furniture_Catalog[],4,0)</f>
        <v>Cascade Mega-Tower w/ Shelves</v>
      </c>
      <c r="F38" s="6" t="str">
        <f>VLOOKUP(A38,Furniture_Catalog[],5,0)</f>
        <v>19" D x 43" W x 61 3/8" H</v>
      </c>
      <c r="G38" s="26" t="str">
        <f>VLOOKUP(A38,Furniture_Catalog[],6,0)</f>
        <v>Provide casters and markerboard back.</v>
      </c>
      <c r="H38" s="6" t="str">
        <f>VLOOKUP(A38,Furniture_Catalog[],7,0)</f>
        <v>Lifetime</v>
      </c>
      <c r="I38" s="6"/>
      <c r="J38" s="6"/>
    </row>
    <row r="39" spans="1:10" s="5" customFormat="1" ht="16.149999999999999" customHeight="1" x14ac:dyDescent="0.25">
      <c r="A39" s="6" t="s">
        <v>73</v>
      </c>
      <c r="B39" s="9" t="s">
        <v>176</v>
      </c>
      <c r="C39" s="6" t="str">
        <f>VLOOKUP(A39,Furniture_Catalog[],2,0)</f>
        <v>Task Chair</v>
      </c>
      <c r="D39" s="6" t="str">
        <f>VLOOKUP(A39,Furniture_Catalog[],3,0)</f>
        <v>HON</v>
      </c>
      <c r="E39" s="6" t="str">
        <f>VLOOKUP(A39,Furniture_Catalog[],4,0)</f>
        <v>Ignition 2.0 Task Chair</v>
      </c>
      <c r="F39" s="6" t="str">
        <f>VLOOKUP(A39,Furniture_Catalog[],5,0)</f>
        <v>27" W x 28.5 D x 44.5 H</v>
      </c>
      <c r="G39" s="26"/>
      <c r="H39" s="6" t="str">
        <f>VLOOKUP(A39,Furniture_Catalog[],7,0)</f>
        <v>Lifetime</v>
      </c>
      <c r="I39" s="6"/>
      <c r="J39" s="6"/>
    </row>
    <row r="40" spans="1:10" s="5" customFormat="1" ht="16.149999999999999" customHeight="1" x14ac:dyDescent="0.25">
      <c r="A40" s="6" t="s">
        <v>77</v>
      </c>
      <c r="B40" s="9">
        <v>1</v>
      </c>
      <c r="C40" s="6" t="str">
        <f>VLOOKUP(A40,Furniture_Catalog[],2,0)</f>
        <v>Mobile Pedestal Storage</v>
      </c>
      <c r="D40" s="6" t="str">
        <f>VLOOKUP(A40,Furniture_Catalog[],3,0)</f>
        <v>HON</v>
      </c>
      <c r="E40" s="6" t="str">
        <f>VLOOKUP(A40,Furniture_Catalog[],4,0)</f>
        <v>Mobile Box/File Pedestal</v>
      </c>
      <c r="F40" s="6" t="str">
        <f>VLOOKUP(A40,Furniture_Catalog[],5,0)</f>
        <v>15" W x 22 7/8" D x 22" H</v>
      </c>
      <c r="G40" s="26" t="str">
        <f>VLOOKUP(A40,Furniture_Catalog[],6,0)</f>
        <v>With cushion top.</v>
      </c>
      <c r="H40" s="6" t="str">
        <f>VLOOKUP(A40,Furniture_Catalog[],7,0)</f>
        <v>Lifetime, 5 Year on Seating Textiles</v>
      </c>
      <c r="I40" s="6"/>
      <c r="J40" s="6"/>
    </row>
    <row r="41" spans="1:10" s="5" customFormat="1" ht="16.149999999999999" customHeight="1" x14ac:dyDescent="0.25">
      <c r="A41" s="6" t="s">
        <v>25</v>
      </c>
      <c r="B41" s="9">
        <v>1</v>
      </c>
      <c r="C41" s="6" t="str">
        <f>VLOOKUP(A41,Furniture_Catalog[],2,0)</f>
        <v>Height Adjustable Table</v>
      </c>
      <c r="D41" s="6" t="str">
        <f>VLOOKUP(A41,Furniture_Catalog[],3,0)</f>
        <v>Workrite</v>
      </c>
      <c r="E41" s="6" t="str">
        <f>VLOOKUP(A41,Furniture_Catalog[],4,0)</f>
        <v>Sierra HX 2 Leg</v>
      </c>
      <c r="F41" s="6" t="str">
        <f>VLOOKUP(A41,Furniture_Catalog[],5,0)</f>
        <v>60"W x 30"D</v>
      </c>
      <c r="G41" s="26" t="str">
        <f>VLOOKUP(A41,Furniture_Catalog[],6,0)</f>
        <v>Top to match student desks. Provide modesty screen.</v>
      </c>
      <c r="H41" s="6" t="str">
        <f>VLOOKUP(A41,Furniture_Catalog[],7,0)</f>
        <v>Limited Lifetime</v>
      </c>
      <c r="I41" s="6"/>
      <c r="J41" s="6"/>
    </row>
    <row r="42" spans="1:10" s="5" customFormat="1" ht="16.149999999999999" customHeight="1" x14ac:dyDescent="0.25">
      <c r="A42" s="6" t="s">
        <v>17</v>
      </c>
      <c r="B42" s="9" t="s">
        <v>175</v>
      </c>
      <c r="C42" s="6" t="str">
        <f>VLOOKUP(A42,Furniture_Catalog[],2,0)</f>
        <v>Activity Table</v>
      </c>
      <c r="D42" s="6" t="str">
        <f>VLOOKUP(A42,Furniture_Catalog[],3,0)</f>
        <v>Smith System</v>
      </c>
      <c r="E42" s="6" t="str">
        <f>VLOOKUP(A42,Furniture_Catalog[],4,0)</f>
        <v>Elemental Half Moon Table</v>
      </c>
      <c r="F42" s="6" t="str">
        <f>VLOOKUP(A42,Furniture_Catalog[],5,0)</f>
        <v>30"D x 72"W x adjustable 19" - 33" H</v>
      </c>
      <c r="G42" s="26" t="str">
        <f>VLOOKUP(A42,Furniture_Catalog[],6,0)</f>
        <v>Provide casters.</v>
      </c>
      <c r="H42" s="6" t="str">
        <f>VLOOKUP(A42,Furniture_Catalog[],7,0)</f>
        <v>12 Years; Lifetime on metal frames</v>
      </c>
      <c r="I42" s="6"/>
      <c r="J42" s="6"/>
    </row>
    <row r="43" spans="1:10" s="5" customFormat="1" ht="16.149999999999999" customHeight="1" x14ac:dyDescent="0.25">
      <c r="A43" s="6" t="s">
        <v>14</v>
      </c>
      <c r="B43" s="9" t="s">
        <v>178</v>
      </c>
      <c r="C43" s="6" t="str">
        <f>VLOOKUP(A43,Furniture_Catalog[],2,0)</f>
        <v>Rocker Seat</v>
      </c>
      <c r="D43" s="6" t="str">
        <f>VLOOKUP(A43,Furniture_Catalog[],3,0)</f>
        <v>VS America</v>
      </c>
      <c r="E43" s="6" t="str">
        <f>VLOOKUP(A43,Furniture_Catalog[],4,0)</f>
        <v>Hokki+ Wobble Stool</v>
      </c>
      <c r="F43" s="6" t="str">
        <f>VLOOKUP(A43,Furniture_Catalog[],5,0)</f>
        <v>Adjustable 15" - 19 3/4" H</v>
      </c>
      <c r="G43" s="26" t="str">
        <f>VLOOKUP(A43,Furniture_Catalog[],6,0)</f>
        <v>No arms.</v>
      </c>
      <c r="H43" s="6" t="str">
        <f>VLOOKUP(A43,Furniture_Catalog[],7,0)</f>
        <v>10 Years</v>
      </c>
      <c r="I43" s="6"/>
      <c r="J43" s="6"/>
    </row>
    <row r="44" spans="1:10" s="5" customFormat="1" ht="16.149999999999999" customHeight="1" x14ac:dyDescent="0.25">
      <c r="A44" s="6" t="s">
        <v>74</v>
      </c>
      <c r="B44" s="9">
        <v>34</v>
      </c>
      <c r="C44" s="6" t="str">
        <f>VLOOKUP(A44,Furniture_Catalog[],2,0)</f>
        <v>Student Chair</v>
      </c>
      <c r="D44" s="6" t="str">
        <f>VLOOKUP(A44,Furniture_Catalog[],3,0)</f>
        <v>Fleetwood</v>
      </c>
      <c r="E44" s="6" t="str">
        <f>VLOOKUP(A44,Furniture_Catalog[],4,0)</f>
        <v>E! Seating</v>
      </c>
      <c r="F44" s="6" t="str">
        <f>VLOOKUP(A44,Furniture_Catalog[],5,0)</f>
        <v>Varies by grade.</v>
      </c>
      <c r="G44" s="26"/>
      <c r="H44" s="6" t="str">
        <f>VLOOKUP(A44,Furniture_Catalog[],7,0)</f>
        <v>Limited Lifetime</v>
      </c>
      <c r="I44" s="6"/>
      <c r="J44" s="6"/>
    </row>
    <row r="45" spans="1:10" s="5" customFormat="1" ht="16.149999999999999" customHeight="1" x14ac:dyDescent="0.25">
      <c r="A45" s="6" t="s">
        <v>75</v>
      </c>
      <c r="B45" s="9">
        <v>34</v>
      </c>
      <c r="C45" s="6" t="str">
        <f>VLOOKUP(A45,Furniture_Catalog[],2,0)</f>
        <v>Student Desk</v>
      </c>
      <c r="D45" s="6" t="str">
        <f>VLOOKUP(A45,Furniture_Catalog[],3,0)</f>
        <v>Artcobell</v>
      </c>
      <c r="E45" s="6" t="str">
        <f>VLOOKUP(A45,Furniture_Catalog[],4,0)</f>
        <v>Rectangle Desk</v>
      </c>
      <c r="F45" s="6" t="str">
        <f>VLOOKUP(A45,Furniture_Catalog[],5,0)</f>
        <v>20"D x 26"W x adjustable 19" - 29" H</v>
      </c>
      <c r="G45" s="26" t="str">
        <f>VLOOKUP(A45,Furniture_Catalog[],6,0)</f>
        <v>Provide full metal tray.</v>
      </c>
      <c r="H45" s="6" t="str">
        <f>VLOOKUP(A45,Furniture_Catalog[],7,0)</f>
        <v>12 Years</v>
      </c>
      <c r="I45" s="6"/>
      <c r="J45" s="6"/>
    </row>
    <row r="46" spans="1:10" s="5" customFormat="1" ht="16.149999999999999" customHeight="1" x14ac:dyDescent="0.25">
      <c r="A46" s="6" t="s">
        <v>76</v>
      </c>
      <c r="B46" s="9">
        <v>1</v>
      </c>
      <c r="C46" s="6" t="str">
        <f>VLOOKUP(A46,Furniture_Catalog[],2,0)</f>
        <v>Lectern</v>
      </c>
      <c r="D46" s="6" t="str">
        <f>VLOOKUP(A46,Furniture_Catalog[],3,0)</f>
        <v>Smith System</v>
      </c>
      <c r="E46" s="6" t="str">
        <f>VLOOKUP(A46,Furniture_Catalog[],4,0)</f>
        <v>Motum Mobile Lectern</v>
      </c>
      <c r="F46" s="6" t="str">
        <f>VLOOKUP(A46,Furniture_Catalog[],5,0)</f>
        <v>24" D x 24" W x adjustable 30" - 44" H</v>
      </c>
      <c r="G46" s="26" t="str">
        <f>VLOOKUP(A46,Furniture_Catalog[],6,0)</f>
        <v>Provide cascade laptop shelf.</v>
      </c>
      <c r="H46" s="6" t="str">
        <f>VLOOKUP(A46,Furniture_Catalog[],7,0)</f>
        <v>Limited Lifetime, 12 Years on Casters</v>
      </c>
      <c r="I46" s="27"/>
      <c r="J46" s="27"/>
    </row>
    <row r="47" spans="1:10" s="5" customFormat="1" ht="16.149999999999999" customHeight="1" x14ac:dyDescent="0.25">
      <c r="A47" s="6"/>
      <c r="B47" s="7"/>
      <c r="C47" s="6"/>
      <c r="D47" s="6"/>
      <c r="E47" s="6"/>
      <c r="F47" s="6"/>
      <c r="G47" s="26"/>
      <c r="H47" s="27"/>
      <c r="I47" s="27"/>
      <c r="J47" s="27"/>
    </row>
    <row r="48" spans="1:10" s="5" customFormat="1" ht="16.149999999999999" customHeight="1" x14ac:dyDescent="0.25">
      <c r="A48" s="13" t="s">
        <v>195</v>
      </c>
      <c r="B48" s="13"/>
      <c r="C48" s="13"/>
      <c r="D48" s="13"/>
      <c r="E48" s="13"/>
      <c r="F48" s="13"/>
      <c r="G48" s="72"/>
      <c r="H48" s="68"/>
      <c r="I48" s="72"/>
      <c r="J48" s="68"/>
    </row>
    <row r="49" spans="1:10" s="5" customFormat="1" ht="16.149999999999999" customHeight="1" x14ac:dyDescent="0.25">
      <c r="A49" s="6" t="s">
        <v>57</v>
      </c>
      <c r="B49" s="9" t="s">
        <v>175</v>
      </c>
      <c r="C49" s="6" t="str">
        <f>VLOOKUP(A49,Furniture_Catalog[],2,0)</f>
        <v>Classroom Storage</v>
      </c>
      <c r="D49" s="6" t="str">
        <f>VLOOKUP(A49,Furniture_Catalog[],3,0)</f>
        <v>Smith System</v>
      </c>
      <c r="E49" s="6" t="str">
        <f>VLOOKUP(A49,Furniture_Catalog[],4,0)</f>
        <v>Cascade Mega-Tower (36 Totes)</v>
      </c>
      <c r="F49" s="6" t="str">
        <f>VLOOKUP(A49,Furniture_Catalog[],5,0)</f>
        <v>19" D x 43" W x 61 3/8" H</v>
      </c>
      <c r="G49" s="26" t="str">
        <f>VLOOKUP(A49,Furniture_Catalog[],6,0)</f>
        <v>Provide 3" totes, lockable doors, casters, and markerboard back.</v>
      </c>
      <c r="H49" s="6" t="str">
        <f>VLOOKUP(A49,Furniture_Catalog[],7,0)</f>
        <v>Lifetime</v>
      </c>
      <c r="I49" s="6"/>
      <c r="J49" s="6"/>
    </row>
    <row r="50" spans="1:10" s="5" customFormat="1" ht="16.149999999999999" customHeight="1" x14ac:dyDescent="0.25">
      <c r="A50" s="6" t="s">
        <v>46</v>
      </c>
      <c r="B50" s="9" t="s">
        <v>177</v>
      </c>
      <c r="C50" s="6" t="str">
        <f>VLOOKUP(A50,Furniture_Catalog[],2,0)</f>
        <v>Classroom Storage</v>
      </c>
      <c r="D50" s="6" t="str">
        <f>VLOOKUP(A50,Furniture_Catalog[],3,0)</f>
        <v>Smith System</v>
      </c>
      <c r="E50" s="6" t="str">
        <f>VLOOKUP(A50,Furniture_Catalog[],4,0)</f>
        <v>Cascade Mid-Cabinet w/ Shelves</v>
      </c>
      <c r="F50" s="6" t="str">
        <f>VLOOKUP(A50,Furniture_Catalog[],5,0)</f>
        <v>19" D x 28 5/8" W x 43 5/16" H</v>
      </c>
      <c r="G50" s="26" t="str">
        <f>VLOOKUP(A50,Furniture_Catalog[],6,0)</f>
        <v>Provide lockable doors, casters, and markerboard back.</v>
      </c>
      <c r="H50" s="6" t="str">
        <f>VLOOKUP(A50,Furniture_Catalog[],7,0)</f>
        <v>Lifetime</v>
      </c>
      <c r="I50" s="6"/>
      <c r="J50" s="6"/>
    </row>
    <row r="51" spans="1:10" s="5" customFormat="1" ht="16.149999999999999" customHeight="1" x14ac:dyDescent="0.25">
      <c r="A51" s="6" t="s">
        <v>54</v>
      </c>
      <c r="B51" s="9" t="s">
        <v>175</v>
      </c>
      <c r="C51" s="6" t="str">
        <f>VLOOKUP(A51,Furniture_Catalog[],2,0)</f>
        <v>Classroom Storage</v>
      </c>
      <c r="D51" s="6" t="str">
        <f>VLOOKUP(A51,Furniture_Catalog[],3,0)</f>
        <v>Smith System</v>
      </c>
      <c r="E51" s="6" t="str">
        <f>VLOOKUP(A51,Furniture_Catalog[],4,0)</f>
        <v>Cascade Mega-Tower w/ Shelves</v>
      </c>
      <c r="F51" s="6" t="str">
        <f>VLOOKUP(A51,Furniture_Catalog[],5,0)</f>
        <v>19" D x 43" W x 61 3/8" H</v>
      </c>
      <c r="G51" s="26" t="str">
        <f>VLOOKUP(A51,Furniture_Catalog[],6,0)</f>
        <v>Provide casters and markerboard back.</v>
      </c>
      <c r="H51" s="6" t="str">
        <f>VLOOKUP(A51,Furniture_Catalog[],7,0)</f>
        <v>Lifetime</v>
      </c>
      <c r="I51" s="6"/>
      <c r="J51" s="6"/>
    </row>
    <row r="52" spans="1:10" s="5" customFormat="1" ht="16.149999999999999" customHeight="1" x14ac:dyDescent="0.25">
      <c r="A52" s="6" t="s">
        <v>73</v>
      </c>
      <c r="B52" s="9" t="s">
        <v>176</v>
      </c>
      <c r="C52" s="6" t="str">
        <f>VLOOKUP(A52,Furniture_Catalog[],2,0)</f>
        <v>Task Chair</v>
      </c>
      <c r="D52" s="6" t="str">
        <f>VLOOKUP(A52,Furniture_Catalog[],3,0)</f>
        <v>HON</v>
      </c>
      <c r="E52" s="6" t="str">
        <f>VLOOKUP(A52,Furniture_Catalog[],4,0)</f>
        <v>Ignition 2.0 Task Chair</v>
      </c>
      <c r="F52" s="6" t="str">
        <f>VLOOKUP(A52,Furniture_Catalog[],5,0)</f>
        <v>27" W x 28.5 D x 44.5 H</v>
      </c>
      <c r="G52" s="26"/>
      <c r="H52" s="6" t="str">
        <f>VLOOKUP(A52,Furniture_Catalog[],7,0)</f>
        <v>Lifetime</v>
      </c>
      <c r="I52" s="6"/>
      <c r="J52" s="6"/>
    </row>
    <row r="53" spans="1:10" s="5" customFormat="1" ht="16.149999999999999" customHeight="1" x14ac:dyDescent="0.25">
      <c r="A53" s="6" t="s">
        <v>77</v>
      </c>
      <c r="B53" s="9">
        <v>1</v>
      </c>
      <c r="C53" s="6" t="str">
        <f>VLOOKUP(A53,Furniture_Catalog[],2,0)</f>
        <v>Mobile Pedestal Storage</v>
      </c>
      <c r="D53" s="6" t="str">
        <f>VLOOKUP(A53,Furniture_Catalog[],3,0)</f>
        <v>HON</v>
      </c>
      <c r="E53" s="6" t="str">
        <f>VLOOKUP(A53,Furniture_Catalog[],4,0)</f>
        <v>Mobile Box/File Pedestal</v>
      </c>
      <c r="F53" s="6" t="str">
        <f>VLOOKUP(A53,Furniture_Catalog[],5,0)</f>
        <v>15" W x 22 7/8" D x 22" H</v>
      </c>
      <c r="G53" s="26" t="str">
        <f>VLOOKUP(A53,Furniture_Catalog[],6,0)</f>
        <v>With cushion top.</v>
      </c>
      <c r="H53" s="6" t="str">
        <f>VLOOKUP(A53,Furniture_Catalog[],7,0)</f>
        <v>Lifetime, 5 Year on Seating Textiles</v>
      </c>
      <c r="I53" s="6"/>
      <c r="J53" s="6"/>
    </row>
    <row r="54" spans="1:10" s="5" customFormat="1" ht="16.149999999999999" customHeight="1" x14ac:dyDescent="0.25">
      <c r="A54" s="6" t="s">
        <v>25</v>
      </c>
      <c r="B54" s="9">
        <v>1</v>
      </c>
      <c r="C54" s="6" t="str">
        <f>VLOOKUP(A54,Furniture_Catalog[],2,0)</f>
        <v>Height Adjustable Table</v>
      </c>
      <c r="D54" s="6" t="str">
        <f>VLOOKUP(A54,Furniture_Catalog[],3,0)</f>
        <v>Workrite</v>
      </c>
      <c r="E54" s="6" t="str">
        <f>VLOOKUP(A54,Furniture_Catalog[],4,0)</f>
        <v>Sierra HX 2 Leg</v>
      </c>
      <c r="F54" s="6" t="str">
        <f>VLOOKUP(A54,Furniture_Catalog[],5,0)</f>
        <v>60"W x 30"D</v>
      </c>
      <c r="G54" s="26" t="str">
        <f>VLOOKUP(A54,Furniture_Catalog[],6,0)</f>
        <v>Top to match student desks. Provide modesty screen.</v>
      </c>
      <c r="H54" s="6" t="str">
        <f>VLOOKUP(A54,Furniture_Catalog[],7,0)</f>
        <v>Limited Lifetime</v>
      </c>
      <c r="I54" s="6"/>
      <c r="J54" s="6"/>
    </row>
    <row r="55" spans="1:10" s="5" customFormat="1" ht="16.149999999999999" customHeight="1" x14ac:dyDescent="0.25">
      <c r="A55" s="6" t="s">
        <v>17</v>
      </c>
      <c r="B55" s="9" t="s">
        <v>175</v>
      </c>
      <c r="C55" s="6" t="str">
        <f>VLOOKUP(A55,Furniture_Catalog[],2,0)</f>
        <v>Activity Table</v>
      </c>
      <c r="D55" s="6" t="str">
        <f>VLOOKUP(A55,Furniture_Catalog[],3,0)</f>
        <v>Smith System</v>
      </c>
      <c r="E55" s="6" t="str">
        <f>VLOOKUP(A55,Furniture_Catalog[],4,0)</f>
        <v>Elemental Half Moon Table</v>
      </c>
      <c r="F55" s="6" t="str">
        <f>VLOOKUP(A55,Furniture_Catalog[],5,0)</f>
        <v>30"D x 72"W x adjustable 19" - 33" H</v>
      </c>
      <c r="G55" s="26" t="str">
        <f>VLOOKUP(A55,Furniture_Catalog[],6,0)</f>
        <v>Provide casters.</v>
      </c>
      <c r="H55" s="6" t="str">
        <f>VLOOKUP(A55,Furniture_Catalog[],7,0)</f>
        <v>12 Years; Lifetime on metal frames</v>
      </c>
      <c r="I55" s="6"/>
      <c r="J55" s="6"/>
    </row>
    <row r="56" spans="1:10" s="5" customFormat="1" ht="16.149999999999999" customHeight="1" x14ac:dyDescent="0.25">
      <c r="A56" s="6" t="s">
        <v>14</v>
      </c>
      <c r="B56" s="9" t="s">
        <v>178</v>
      </c>
      <c r="C56" s="6" t="str">
        <f>VLOOKUP(A56,Furniture_Catalog[],2,0)</f>
        <v>Rocker Seat</v>
      </c>
      <c r="D56" s="6" t="str">
        <f>VLOOKUP(A56,Furniture_Catalog[],3,0)</f>
        <v>VS America</v>
      </c>
      <c r="E56" s="6" t="str">
        <f>VLOOKUP(A56,Furniture_Catalog[],4,0)</f>
        <v>Hokki+ Wobble Stool</v>
      </c>
      <c r="F56" s="6" t="str">
        <f>VLOOKUP(A56,Furniture_Catalog[],5,0)</f>
        <v>Adjustable 15" - 19 3/4" H</v>
      </c>
      <c r="G56" s="26" t="str">
        <f>VLOOKUP(A56,Furniture_Catalog[],6,0)</f>
        <v>No arms.</v>
      </c>
      <c r="H56" s="6" t="str">
        <f>VLOOKUP(A56,Furniture_Catalog[],7,0)</f>
        <v>10 Years</v>
      </c>
      <c r="I56" s="6"/>
      <c r="J56" s="6"/>
    </row>
    <row r="57" spans="1:10" s="5" customFormat="1" ht="16.149999999999999" customHeight="1" x14ac:dyDescent="0.25">
      <c r="A57" s="6" t="s">
        <v>74</v>
      </c>
      <c r="B57" s="9">
        <v>34</v>
      </c>
      <c r="C57" s="6" t="str">
        <f>VLOOKUP(A57,Furniture_Catalog[],2,0)</f>
        <v>Student Chair</v>
      </c>
      <c r="D57" s="6" t="str">
        <f>VLOOKUP(A57,Furniture_Catalog[],3,0)</f>
        <v>Fleetwood</v>
      </c>
      <c r="E57" s="6" t="str">
        <f>VLOOKUP(A57,Furniture_Catalog[],4,0)</f>
        <v>E! Seating</v>
      </c>
      <c r="F57" s="6" t="str">
        <f>VLOOKUP(A57,Furniture_Catalog[],5,0)</f>
        <v>Varies by grade.</v>
      </c>
      <c r="G57" s="26"/>
      <c r="H57" s="6" t="str">
        <f>VLOOKUP(A57,Furniture_Catalog[],7,0)</f>
        <v>Limited Lifetime</v>
      </c>
      <c r="I57" s="6"/>
      <c r="J57" s="6"/>
    </row>
    <row r="58" spans="1:10" s="5" customFormat="1" ht="16.149999999999999" customHeight="1" x14ac:dyDescent="0.25">
      <c r="A58" s="6" t="s">
        <v>75</v>
      </c>
      <c r="B58" s="9">
        <v>34</v>
      </c>
      <c r="C58" s="6" t="str">
        <f>VLOOKUP(A58,Furniture_Catalog[],2,0)</f>
        <v>Student Desk</v>
      </c>
      <c r="D58" s="6" t="str">
        <f>VLOOKUP(A58,Furniture_Catalog[],3,0)</f>
        <v>Artcobell</v>
      </c>
      <c r="E58" s="6" t="str">
        <f>VLOOKUP(A58,Furniture_Catalog[],4,0)</f>
        <v>Rectangle Desk</v>
      </c>
      <c r="F58" s="6" t="str">
        <f>VLOOKUP(A58,Furniture_Catalog[],5,0)</f>
        <v>20"D x 26"W x adjustable 19" - 29" H</v>
      </c>
      <c r="G58" s="26" t="str">
        <f>VLOOKUP(A58,Furniture_Catalog[],6,0)</f>
        <v>Provide full metal tray.</v>
      </c>
      <c r="H58" s="6" t="str">
        <f>VLOOKUP(A58,Furniture_Catalog[],7,0)</f>
        <v>12 Years</v>
      </c>
      <c r="I58" s="6"/>
      <c r="J58" s="6"/>
    </row>
    <row r="59" spans="1:10" s="5" customFormat="1" ht="16.149999999999999" customHeight="1" x14ac:dyDescent="0.25">
      <c r="A59" s="6" t="s">
        <v>76</v>
      </c>
      <c r="B59" s="9">
        <v>1</v>
      </c>
      <c r="C59" s="6" t="str">
        <f>VLOOKUP(A59,Furniture_Catalog[],2,0)</f>
        <v>Lectern</v>
      </c>
      <c r="D59" s="6" t="str">
        <f>VLOOKUP(A59,Furniture_Catalog[],3,0)</f>
        <v>Smith System</v>
      </c>
      <c r="E59" s="6" t="str">
        <f>VLOOKUP(A59,Furniture_Catalog[],4,0)</f>
        <v>Motum Mobile Lectern</v>
      </c>
      <c r="F59" s="6" t="str">
        <f>VLOOKUP(A59,Furniture_Catalog[],5,0)</f>
        <v>24" D x 24" W x adjustable 30" - 44" H</v>
      </c>
      <c r="G59" s="26" t="str">
        <f>VLOOKUP(A59,Furniture_Catalog[],6,0)</f>
        <v>Provide cascade laptop shelf.</v>
      </c>
      <c r="H59" s="6" t="str">
        <f>VLOOKUP(A59,Furniture_Catalog[],7,0)</f>
        <v>Limited Lifetime, 12 Years on Casters</v>
      </c>
      <c r="I59" s="27"/>
      <c r="J59" s="27"/>
    </row>
    <row r="60" spans="1:10" s="5" customFormat="1" ht="16.149999999999999" customHeight="1" x14ac:dyDescent="0.25">
      <c r="A60" s="6"/>
      <c r="B60" s="7"/>
      <c r="C60" s="6"/>
      <c r="D60" s="6"/>
      <c r="E60" s="6"/>
      <c r="F60" s="6"/>
      <c r="G60" s="26"/>
      <c r="H60" s="27"/>
      <c r="I60" s="27"/>
      <c r="J60" s="27"/>
    </row>
    <row r="61" spans="1:10" s="5" customFormat="1" ht="16.149999999999999" customHeight="1" x14ac:dyDescent="0.25">
      <c r="A61" s="13" t="s">
        <v>198</v>
      </c>
      <c r="B61" s="13"/>
      <c r="C61" s="13"/>
      <c r="D61" s="13"/>
      <c r="E61" s="13"/>
      <c r="F61" s="13"/>
      <c r="G61" s="72"/>
      <c r="H61" s="68"/>
      <c r="I61" s="72"/>
      <c r="J61" s="68"/>
    </row>
    <row r="62" spans="1:10" s="5" customFormat="1" ht="16.149999999999999" customHeight="1" x14ac:dyDescent="0.25">
      <c r="A62" s="6" t="s">
        <v>46</v>
      </c>
      <c r="B62" s="9">
        <v>8</v>
      </c>
      <c r="C62" s="6" t="str">
        <f>VLOOKUP(A62,Furniture_Catalog[],2,0)</f>
        <v>Classroom Storage</v>
      </c>
      <c r="D62" s="6" t="str">
        <f>VLOOKUP(A62,Furniture_Catalog[],3,0)</f>
        <v>Smith System</v>
      </c>
      <c r="E62" s="6" t="str">
        <f>VLOOKUP(A62,Furniture_Catalog[],4,0)</f>
        <v>Cascade Mid-Cabinet w/ Shelves</v>
      </c>
      <c r="F62" s="6" t="str">
        <f>VLOOKUP(A62,Furniture_Catalog[],5,0)</f>
        <v>19" D x 28 5/8" W x 43 5/16" H</v>
      </c>
      <c r="G62" s="26" t="str">
        <f>VLOOKUP(A62,Furniture_Catalog[],6,0)</f>
        <v>Provide lockable doors, casters, and markerboard back.</v>
      </c>
      <c r="H62" s="6" t="str">
        <f>VLOOKUP(A62,Furniture_Catalog[],7,0)</f>
        <v>Lifetime</v>
      </c>
      <c r="I62" s="6"/>
      <c r="J62" s="6"/>
    </row>
    <row r="63" spans="1:10" s="5" customFormat="1" ht="16.149999999999999" customHeight="1" x14ac:dyDescent="0.25">
      <c r="A63" s="6" t="s">
        <v>73</v>
      </c>
      <c r="B63" s="9" t="s">
        <v>176</v>
      </c>
      <c r="C63" s="6" t="str">
        <f>VLOOKUP(A63,Furniture_Catalog[],2,0)</f>
        <v>Task Chair</v>
      </c>
      <c r="D63" s="6" t="str">
        <f>VLOOKUP(A63,Furniture_Catalog[],3,0)</f>
        <v>HON</v>
      </c>
      <c r="E63" s="6" t="str">
        <f>VLOOKUP(A63,Furniture_Catalog[],4,0)</f>
        <v>Ignition 2.0 Task Chair</v>
      </c>
      <c r="F63" s="6" t="str">
        <f>VLOOKUP(A63,Furniture_Catalog[],5,0)</f>
        <v>27" W x 28.5 D x 44.5 H</v>
      </c>
      <c r="G63" s="26"/>
      <c r="H63" s="6" t="str">
        <f>VLOOKUP(A63,Furniture_Catalog[],7,0)</f>
        <v>Lifetime</v>
      </c>
      <c r="I63" s="6"/>
      <c r="J63" s="6"/>
    </row>
    <row r="64" spans="1:10" s="5" customFormat="1" ht="16.149999999999999" customHeight="1" x14ac:dyDescent="0.25">
      <c r="A64" s="6" t="s">
        <v>77</v>
      </c>
      <c r="B64" s="9">
        <v>1</v>
      </c>
      <c r="C64" s="6" t="str">
        <f>VLOOKUP(A64,Furniture_Catalog[],2,0)</f>
        <v>Mobile Pedestal Storage</v>
      </c>
      <c r="D64" s="6" t="str">
        <f>VLOOKUP(A64,Furniture_Catalog[],3,0)</f>
        <v>HON</v>
      </c>
      <c r="E64" s="6" t="str">
        <f>VLOOKUP(A64,Furniture_Catalog[],4,0)</f>
        <v>Mobile Box/File Pedestal</v>
      </c>
      <c r="F64" s="6" t="str">
        <f>VLOOKUP(A64,Furniture_Catalog[],5,0)</f>
        <v>15" W x 22 7/8" D x 22" H</v>
      </c>
      <c r="G64" s="26" t="str">
        <f>VLOOKUP(A64,Furniture_Catalog[],6,0)</f>
        <v>With cushion top.</v>
      </c>
      <c r="H64" s="6" t="str">
        <f>VLOOKUP(A64,Furniture_Catalog[],7,0)</f>
        <v>Lifetime, 5 Year on Seating Textiles</v>
      </c>
      <c r="I64" s="6"/>
      <c r="J64" s="6"/>
    </row>
    <row r="65" spans="1:10" s="5" customFormat="1" ht="16.149999999999999" customHeight="1" x14ac:dyDescent="0.25">
      <c r="A65" s="6" t="s">
        <v>25</v>
      </c>
      <c r="B65" s="9">
        <v>1</v>
      </c>
      <c r="C65" s="6" t="str">
        <f>VLOOKUP(A65,Furniture_Catalog[],2,0)</f>
        <v>Height Adjustable Table</v>
      </c>
      <c r="D65" s="6" t="str">
        <f>VLOOKUP(A65,Furniture_Catalog[],3,0)</f>
        <v>Workrite</v>
      </c>
      <c r="E65" s="6" t="str">
        <f>VLOOKUP(A65,Furniture_Catalog[],4,0)</f>
        <v>Sierra HX 2 Leg</v>
      </c>
      <c r="F65" s="6" t="str">
        <f>VLOOKUP(A65,Furniture_Catalog[],5,0)</f>
        <v>60"W x 30"D</v>
      </c>
      <c r="G65" s="26" t="str">
        <f>VLOOKUP(A65,Furniture_Catalog[],6,0)</f>
        <v>Top to match student desks. Provide modesty screen.</v>
      </c>
      <c r="H65" s="6" t="str">
        <f>VLOOKUP(A65,Furniture_Catalog[],7,0)</f>
        <v>Limited Lifetime</v>
      </c>
      <c r="I65" s="6"/>
      <c r="J65" s="6"/>
    </row>
    <row r="66" spans="1:10" s="5" customFormat="1" ht="16.149999999999999" customHeight="1" x14ac:dyDescent="0.25">
      <c r="A66" s="6" t="s">
        <v>17</v>
      </c>
      <c r="B66" s="9" t="s">
        <v>175</v>
      </c>
      <c r="C66" s="6" t="str">
        <f>VLOOKUP(A66,Furniture_Catalog[],2,0)</f>
        <v>Activity Table</v>
      </c>
      <c r="D66" s="6" t="str">
        <f>VLOOKUP(A66,Furniture_Catalog[],3,0)</f>
        <v>Smith System</v>
      </c>
      <c r="E66" s="6" t="str">
        <f>VLOOKUP(A66,Furniture_Catalog[],4,0)</f>
        <v>Elemental Half Moon Table</v>
      </c>
      <c r="F66" s="6" t="str">
        <f>VLOOKUP(A66,Furniture_Catalog[],5,0)</f>
        <v>30"D x 72"W x adjustable 19" - 33" H</v>
      </c>
      <c r="G66" s="26" t="str">
        <f>VLOOKUP(A66,Furniture_Catalog[],6,0)</f>
        <v>Provide casters.</v>
      </c>
      <c r="H66" s="6" t="str">
        <f>VLOOKUP(A66,Furniture_Catalog[],7,0)</f>
        <v>12 Years; Lifetime on metal frames</v>
      </c>
      <c r="I66" s="6"/>
      <c r="J66" s="6"/>
    </row>
    <row r="67" spans="1:10" s="5" customFormat="1" ht="16.149999999999999" customHeight="1" x14ac:dyDescent="0.25">
      <c r="A67" s="6" t="s">
        <v>14</v>
      </c>
      <c r="B67" s="9" t="s">
        <v>178</v>
      </c>
      <c r="C67" s="6" t="str">
        <f>VLOOKUP(A67,Furniture_Catalog[],2,0)</f>
        <v>Rocker Seat</v>
      </c>
      <c r="D67" s="6" t="str">
        <f>VLOOKUP(A67,Furniture_Catalog[],3,0)</f>
        <v>VS America</v>
      </c>
      <c r="E67" s="6" t="str">
        <f>VLOOKUP(A67,Furniture_Catalog[],4,0)</f>
        <v>Hokki+ Wobble Stool</v>
      </c>
      <c r="F67" s="6" t="str">
        <f>VLOOKUP(A67,Furniture_Catalog[],5,0)</f>
        <v>Adjustable 15" - 19 3/4" H</v>
      </c>
      <c r="G67" s="26" t="str">
        <f>VLOOKUP(A67,Furniture_Catalog[],6,0)</f>
        <v>No arms.</v>
      </c>
      <c r="H67" s="6" t="str">
        <f>VLOOKUP(A67,Furniture_Catalog[],7,0)</f>
        <v>10 Years</v>
      </c>
      <c r="I67" s="6"/>
      <c r="J67" s="6"/>
    </row>
    <row r="68" spans="1:10" s="5" customFormat="1" ht="16.149999999999999" customHeight="1" x14ac:dyDescent="0.25">
      <c r="A68" s="6" t="s">
        <v>74</v>
      </c>
      <c r="B68" s="9">
        <v>24</v>
      </c>
      <c r="C68" s="6" t="str">
        <f>VLOOKUP(A68,Furniture_Catalog[],2,0)</f>
        <v>Student Chair</v>
      </c>
      <c r="D68" s="6" t="str">
        <f>VLOOKUP(A68,Furniture_Catalog[],3,0)</f>
        <v>Fleetwood</v>
      </c>
      <c r="E68" s="6" t="str">
        <f>VLOOKUP(A68,Furniture_Catalog[],4,0)</f>
        <v>E! Seating</v>
      </c>
      <c r="F68" s="6" t="str">
        <f>VLOOKUP(A68,Furniture_Catalog[],5,0)</f>
        <v>Varies by grade.</v>
      </c>
      <c r="G68" s="26"/>
      <c r="H68" s="6" t="str">
        <f>VLOOKUP(A68,Furniture_Catalog[],7,0)</f>
        <v>Limited Lifetime</v>
      </c>
      <c r="I68" s="6"/>
      <c r="J68" s="6"/>
    </row>
    <row r="69" spans="1:10" s="5" customFormat="1" ht="16.149999999999999" customHeight="1" x14ac:dyDescent="0.25">
      <c r="A69" s="6" t="s">
        <v>12</v>
      </c>
      <c r="B69" s="7" t="s">
        <v>180</v>
      </c>
      <c r="C69" s="6" t="str">
        <f>VLOOKUP(A69,Furniture_Catalog[],2,0)</f>
        <v>Activity Table</v>
      </c>
      <c r="D69" s="6" t="str">
        <f>VLOOKUP(A69,Furniture_Catalog[],3,0)</f>
        <v>Smith System</v>
      </c>
      <c r="E69" s="6" t="str">
        <f>VLOOKUP(A69,Furniture_Catalog[],4,0)</f>
        <v>Elemental Rectangle Table</v>
      </c>
      <c r="F69" s="6" t="str">
        <f>VLOOKUP(A69,Furniture_Catalog[],5,0)</f>
        <v>30"D x 60"W x adjustable 19" - 33" H</v>
      </c>
      <c r="G69" s="26" t="str">
        <f>VLOOKUP(A69,Furniture_Catalog[],6,0)</f>
        <v>Provide casters.</v>
      </c>
      <c r="H69" s="6" t="str">
        <f>VLOOKUP(A69,Furniture_Catalog[],7,0)</f>
        <v>12 Years; Lifetime on metal frames</v>
      </c>
      <c r="I69" s="6"/>
      <c r="J69" s="6"/>
    </row>
    <row r="70" spans="1:10" s="5" customFormat="1" ht="16.149999999999999" customHeight="1" x14ac:dyDescent="0.25">
      <c r="A70" s="6" t="s">
        <v>76</v>
      </c>
      <c r="B70" s="9">
        <v>1</v>
      </c>
      <c r="C70" s="6" t="str">
        <f>VLOOKUP(A70,Furniture_Catalog[],2,0)</f>
        <v>Lectern</v>
      </c>
      <c r="D70" s="6" t="str">
        <f>VLOOKUP(A70,Furniture_Catalog[],3,0)</f>
        <v>Smith System</v>
      </c>
      <c r="E70" s="6" t="str">
        <f>VLOOKUP(A70,Furniture_Catalog[],4,0)</f>
        <v>Motum Mobile Lectern</v>
      </c>
      <c r="F70" s="6" t="str">
        <f>VLOOKUP(A70,Furniture_Catalog[],5,0)</f>
        <v>24" D x 24" W x adjustable 30" - 44" H</v>
      </c>
      <c r="G70" s="26" t="str">
        <f>VLOOKUP(A70,Furniture_Catalog[],6,0)</f>
        <v>Provide cascade laptop shelf.</v>
      </c>
      <c r="H70" s="6" t="str">
        <f>VLOOKUP(A70,Furniture_Catalog[],7,0)</f>
        <v>Limited Lifetime, 12 Years on Casters</v>
      </c>
      <c r="I70" s="27"/>
      <c r="J70" s="27"/>
    </row>
    <row r="71" spans="1:10" s="5" customFormat="1" ht="16.149999999999999" customHeight="1" x14ac:dyDescent="0.25">
      <c r="A71" s="6"/>
      <c r="B71" s="7"/>
      <c r="C71" s="6"/>
      <c r="D71" s="6"/>
      <c r="E71" s="6"/>
      <c r="F71" s="6"/>
      <c r="G71" s="26"/>
      <c r="H71" s="27"/>
      <c r="I71" s="27"/>
      <c r="J71" s="27"/>
    </row>
    <row r="72" spans="1:10" s="5" customFormat="1" ht="16.149999999999999" customHeight="1" x14ac:dyDescent="0.25">
      <c r="A72" s="10" t="s">
        <v>196</v>
      </c>
      <c r="B72" s="11"/>
      <c r="C72" s="11"/>
      <c r="D72" s="11"/>
      <c r="E72" s="11"/>
      <c r="F72" s="11"/>
      <c r="G72" s="12"/>
      <c r="H72" s="31"/>
      <c r="I72" s="31"/>
      <c r="J72" s="31"/>
    </row>
    <row r="73" spans="1:10" s="5" customFormat="1" ht="16.149999999999999" customHeight="1" x14ac:dyDescent="0.25">
      <c r="A73" s="6" t="s">
        <v>50</v>
      </c>
      <c r="B73" s="7" t="s">
        <v>175</v>
      </c>
      <c r="C73" s="6" t="str">
        <f>VLOOKUP(A73,Furniture_Catalog[],2,0)</f>
        <v>Classroom Storage</v>
      </c>
      <c r="D73" s="6" t="str">
        <f>VLOOKUP(A73,Furniture_Catalog[],3,0)</f>
        <v>Smith System</v>
      </c>
      <c r="E73" s="6" t="str">
        <f>VLOOKUP(A73,Furniture_Catalog[],4,0)</f>
        <v>Cascade Mega-Cabinet (24 Totes)</v>
      </c>
      <c r="F73" s="6" t="str">
        <f>VLOOKUP(A73,Furniture_Catalog[],5,0)</f>
        <v>19" D x 42 3/8" W x 43 5/16" H</v>
      </c>
      <c r="G73" s="26" t="str">
        <f>VLOOKUP(A73,Furniture_Catalog[],6,0)</f>
        <v>Provide 3" totes, lockable doors, casters, and markerboard back.</v>
      </c>
      <c r="H73" s="6" t="str">
        <f>VLOOKUP(A73,Furniture_Catalog[],7,0)</f>
        <v>Lifetime</v>
      </c>
      <c r="I73" s="6"/>
      <c r="J73" s="6"/>
    </row>
    <row r="74" spans="1:10" s="5" customFormat="1" ht="16.149999999999999" customHeight="1" x14ac:dyDescent="0.25">
      <c r="A74" s="6" t="s">
        <v>46</v>
      </c>
      <c r="B74" s="9">
        <v>5</v>
      </c>
      <c r="C74" s="6" t="str">
        <f>VLOOKUP(A74,Furniture_Catalog[],2,0)</f>
        <v>Classroom Storage</v>
      </c>
      <c r="D74" s="6" t="str">
        <f>VLOOKUP(A74,Furniture_Catalog[],3,0)</f>
        <v>Smith System</v>
      </c>
      <c r="E74" s="6" t="str">
        <f>VLOOKUP(A74,Furniture_Catalog[],4,0)</f>
        <v>Cascade Mid-Cabinet w/ Shelves</v>
      </c>
      <c r="F74" s="6" t="str">
        <f>VLOOKUP(A74,Furniture_Catalog[],5,0)</f>
        <v>19" D x 28 5/8" W x 43 5/16" H</v>
      </c>
      <c r="G74" s="26" t="str">
        <f>VLOOKUP(A74,Furniture_Catalog[],6,0)</f>
        <v>Provide lockable doors, casters, and markerboard back.</v>
      </c>
      <c r="H74" s="6" t="str">
        <f>VLOOKUP(A74,Furniture_Catalog[],7,0)</f>
        <v>Lifetime</v>
      </c>
      <c r="I74" s="6"/>
      <c r="J74" s="6"/>
    </row>
    <row r="75" spans="1:10" s="5" customFormat="1" ht="16.149999999999999" customHeight="1" x14ac:dyDescent="0.25">
      <c r="A75" s="6" t="s">
        <v>54</v>
      </c>
      <c r="B75" s="7" t="s">
        <v>175</v>
      </c>
      <c r="C75" s="6" t="str">
        <f>VLOOKUP(A75,Furniture_Catalog[],2,0)</f>
        <v>Classroom Storage</v>
      </c>
      <c r="D75" s="6" t="str">
        <f>VLOOKUP(A75,Furniture_Catalog[],3,0)</f>
        <v>Smith System</v>
      </c>
      <c r="E75" s="6" t="str">
        <f>VLOOKUP(A75,Furniture_Catalog[],4,0)</f>
        <v>Cascade Mega-Tower w/ Shelves</v>
      </c>
      <c r="F75" s="6" t="str">
        <f>VLOOKUP(A75,Furniture_Catalog[],5,0)</f>
        <v>19" D x 43" W x 61 3/8" H</v>
      </c>
      <c r="G75" s="26" t="str">
        <f>VLOOKUP(A75,Furniture_Catalog[],6,0)</f>
        <v>Provide casters and markerboard back.</v>
      </c>
      <c r="H75" s="6" t="str">
        <f>VLOOKUP(A75,Furniture_Catalog[],7,0)</f>
        <v>Lifetime</v>
      </c>
      <c r="I75" s="6"/>
      <c r="J75" s="6"/>
    </row>
    <row r="76" spans="1:10" s="5" customFormat="1" ht="16.149999999999999" customHeight="1" x14ac:dyDescent="0.25">
      <c r="A76" s="6" t="s">
        <v>73</v>
      </c>
      <c r="B76" s="9">
        <v>3</v>
      </c>
      <c r="C76" s="6" t="str">
        <f>VLOOKUP(A76,Furniture_Catalog[],2,0)</f>
        <v>Task Chair</v>
      </c>
      <c r="D76" s="6" t="str">
        <f>VLOOKUP(A76,Furniture_Catalog[],3,0)</f>
        <v>HON</v>
      </c>
      <c r="E76" s="6" t="str">
        <f>VLOOKUP(A76,Furniture_Catalog[],4,0)</f>
        <v>Ignition 2.0 Task Chair</v>
      </c>
      <c r="F76" s="6" t="str">
        <f>VLOOKUP(A76,Furniture_Catalog[],5,0)</f>
        <v>27" W x 28.5 D x 44.5 H</v>
      </c>
      <c r="G76" s="26"/>
      <c r="H76" s="6" t="str">
        <f>VLOOKUP(A76,Furniture_Catalog[],7,0)</f>
        <v>Lifetime</v>
      </c>
      <c r="I76" s="6"/>
      <c r="J76" s="6"/>
    </row>
    <row r="77" spans="1:10" s="5" customFormat="1" ht="16.149999999999999" customHeight="1" x14ac:dyDescent="0.25">
      <c r="A77" s="6" t="s">
        <v>77</v>
      </c>
      <c r="B77" s="9">
        <v>3</v>
      </c>
      <c r="C77" s="6" t="str">
        <f>VLOOKUP(A77,Furniture_Catalog[],2,0)</f>
        <v>Mobile Pedestal Storage</v>
      </c>
      <c r="D77" s="6" t="str">
        <f>VLOOKUP(A77,Furniture_Catalog[],3,0)</f>
        <v>HON</v>
      </c>
      <c r="E77" s="6" t="str">
        <f>VLOOKUP(A77,Furniture_Catalog[],4,0)</f>
        <v>Mobile Box/File Pedestal</v>
      </c>
      <c r="F77" s="6" t="str">
        <f>VLOOKUP(A77,Furniture_Catalog[],5,0)</f>
        <v>15" W x 22 7/8" D x 22" H</v>
      </c>
      <c r="G77" s="26" t="str">
        <f>VLOOKUP(A77,Furniture_Catalog[],6,0)</f>
        <v>With cushion top.</v>
      </c>
      <c r="H77" s="6" t="str">
        <f>VLOOKUP(A77,Furniture_Catalog[],7,0)</f>
        <v>Lifetime, 5 Year on Seating Textiles</v>
      </c>
      <c r="I77" s="6"/>
      <c r="J77" s="6"/>
    </row>
    <row r="78" spans="1:10" s="5" customFormat="1" ht="16.149999999999999" customHeight="1" x14ac:dyDescent="0.25">
      <c r="A78" s="6" t="s">
        <v>25</v>
      </c>
      <c r="B78" s="9">
        <v>1</v>
      </c>
      <c r="C78" s="6" t="str">
        <f>VLOOKUP(A78,Furniture_Catalog[],2,0)</f>
        <v>Height Adjustable Table</v>
      </c>
      <c r="D78" s="6" t="str">
        <f>VLOOKUP(A78,Furniture_Catalog[],3,0)</f>
        <v>Workrite</v>
      </c>
      <c r="E78" s="6" t="str">
        <f>VLOOKUP(A78,Furniture_Catalog[],4,0)</f>
        <v>Sierra HX 2 Leg</v>
      </c>
      <c r="F78" s="6" t="str">
        <f>VLOOKUP(A78,Furniture_Catalog[],5,0)</f>
        <v>60"W x 30"D</v>
      </c>
      <c r="G78" s="26" t="str">
        <f>VLOOKUP(A78,Furniture_Catalog[],6,0)</f>
        <v>Top to match student desks. Provide modesty screen.</v>
      </c>
      <c r="H78" s="6" t="str">
        <f>VLOOKUP(A78,Furniture_Catalog[],7,0)</f>
        <v>Limited Lifetime</v>
      </c>
      <c r="I78" s="6"/>
      <c r="J78" s="6"/>
    </row>
    <row r="79" spans="1:10" s="5" customFormat="1" ht="16.149999999999999" customHeight="1" x14ac:dyDescent="0.25">
      <c r="A79" s="6" t="s">
        <v>17</v>
      </c>
      <c r="B79" s="9">
        <v>2</v>
      </c>
      <c r="C79" s="6" t="str">
        <f>VLOOKUP(A79,Furniture_Catalog[],2,0)</f>
        <v>Activity Table</v>
      </c>
      <c r="D79" s="6" t="str">
        <f>VLOOKUP(A79,Furniture_Catalog[],3,0)</f>
        <v>Smith System</v>
      </c>
      <c r="E79" s="6" t="str">
        <f>VLOOKUP(A79,Furniture_Catalog[],4,0)</f>
        <v>Elemental Half Moon Table</v>
      </c>
      <c r="F79" s="6" t="str">
        <f>VLOOKUP(A79,Furniture_Catalog[],5,0)</f>
        <v>30"D x 72"W x adjustable 19" - 33" H</v>
      </c>
      <c r="G79" s="26" t="str">
        <f>VLOOKUP(A79,Furniture_Catalog[],6,0)</f>
        <v>Provide casters.</v>
      </c>
      <c r="H79" s="6" t="str">
        <f>VLOOKUP(A79,Furniture_Catalog[],7,0)</f>
        <v>12 Years; Lifetime on metal frames</v>
      </c>
      <c r="I79" s="6"/>
      <c r="J79" s="6"/>
    </row>
    <row r="80" spans="1:10" s="5" customFormat="1" ht="16.149999999999999" customHeight="1" x14ac:dyDescent="0.25">
      <c r="A80" s="6" t="s">
        <v>14</v>
      </c>
      <c r="B80" s="9">
        <v>8</v>
      </c>
      <c r="C80" s="6" t="str">
        <f>VLOOKUP(A80,Furniture_Catalog[],2,0)</f>
        <v>Rocker Seat</v>
      </c>
      <c r="D80" s="6" t="str">
        <f>VLOOKUP(A80,Furniture_Catalog[],3,0)</f>
        <v>VS America</v>
      </c>
      <c r="E80" s="6" t="str">
        <f>VLOOKUP(A80,Furniture_Catalog[],4,0)</f>
        <v>Hokki+ Wobble Stool</v>
      </c>
      <c r="F80" s="6" t="str">
        <f>VLOOKUP(A80,Furniture_Catalog[],5,0)</f>
        <v>Adjustable 15" - 19 3/4" H</v>
      </c>
      <c r="G80" s="26" t="str">
        <f>VLOOKUP(A80,Furniture_Catalog[],6,0)</f>
        <v>No arms.</v>
      </c>
      <c r="H80" s="6" t="str">
        <f>VLOOKUP(A80,Furniture_Catalog[],7,0)</f>
        <v>10 Years</v>
      </c>
      <c r="I80" s="6"/>
      <c r="J80" s="6"/>
    </row>
    <row r="81" spans="1:10" s="5" customFormat="1" ht="16.149999999999999" customHeight="1" x14ac:dyDescent="0.25">
      <c r="A81" s="6" t="s">
        <v>74</v>
      </c>
      <c r="B81" s="9">
        <v>36</v>
      </c>
      <c r="C81" s="6" t="str">
        <f>VLOOKUP(A81,Furniture_Catalog[],2,0)</f>
        <v>Student Chair</v>
      </c>
      <c r="D81" s="6" t="str">
        <f>VLOOKUP(A81,Furniture_Catalog[],3,0)</f>
        <v>Fleetwood</v>
      </c>
      <c r="E81" s="6" t="str">
        <f>VLOOKUP(A81,Furniture_Catalog[],4,0)</f>
        <v>E! Seating</v>
      </c>
      <c r="F81" s="6" t="str">
        <f>VLOOKUP(A81,Furniture_Catalog[],5,0)</f>
        <v>Varies by grade.</v>
      </c>
      <c r="G81" s="26"/>
      <c r="H81" s="6" t="str">
        <f>VLOOKUP(A81,Furniture_Catalog[],7,0)</f>
        <v>Limited Lifetime</v>
      </c>
      <c r="I81" s="6"/>
      <c r="J81" s="6"/>
    </row>
    <row r="82" spans="1:10" s="5" customFormat="1" ht="16.149999999999999" customHeight="1" x14ac:dyDescent="0.25">
      <c r="A82" s="6" t="s">
        <v>12</v>
      </c>
      <c r="B82" s="7" t="s">
        <v>180</v>
      </c>
      <c r="C82" s="6" t="str">
        <f>VLOOKUP(A82,Furniture_Catalog[],2,0)</f>
        <v>Activity Table</v>
      </c>
      <c r="D82" s="6" t="str">
        <f>VLOOKUP(A82,Furniture_Catalog[],3,0)</f>
        <v>Smith System</v>
      </c>
      <c r="E82" s="6" t="str">
        <f>VLOOKUP(A82,Furniture_Catalog[],4,0)</f>
        <v>Elemental Rectangle Table</v>
      </c>
      <c r="F82" s="6" t="str">
        <f>VLOOKUP(A82,Furniture_Catalog[],5,0)</f>
        <v>30"D x 60"W x adjustable 19" - 33" H</v>
      </c>
      <c r="G82" s="26" t="str">
        <f>VLOOKUP(A82,Furniture_Catalog[],6,0)</f>
        <v>Provide casters.</v>
      </c>
      <c r="H82" s="6" t="str">
        <f>VLOOKUP(A82,Furniture_Catalog[],7,0)</f>
        <v>12 Years; Lifetime on metal frames</v>
      </c>
      <c r="I82" s="6"/>
      <c r="J82" s="6"/>
    </row>
    <row r="83" spans="1:10" s="5" customFormat="1" ht="16.149999999999999" customHeight="1" x14ac:dyDescent="0.25">
      <c r="A83" s="6" t="s">
        <v>76</v>
      </c>
      <c r="B83" s="9">
        <v>1</v>
      </c>
      <c r="C83" s="6" t="str">
        <f>VLOOKUP(A83,Furniture_Catalog[],2,0)</f>
        <v>Lectern</v>
      </c>
      <c r="D83" s="6" t="str">
        <f>VLOOKUP(A83,Furniture_Catalog[],3,0)</f>
        <v>Smith System</v>
      </c>
      <c r="E83" s="6" t="str">
        <f>VLOOKUP(A83,Furniture_Catalog[],4,0)</f>
        <v>Motum Mobile Lectern</v>
      </c>
      <c r="F83" s="6" t="str">
        <f>VLOOKUP(A83,Furniture_Catalog[],5,0)</f>
        <v>24" D x 24" W x adjustable 30" - 44" H</v>
      </c>
      <c r="G83" s="26" t="str">
        <f>VLOOKUP(A83,Furniture_Catalog[],6,0)</f>
        <v>Provide cascade laptop shelf.</v>
      </c>
      <c r="H83" s="6" t="str">
        <f>VLOOKUP(A83,Furniture_Catalog[],7,0)</f>
        <v>Limited Lifetime, 12 Years on Casters</v>
      </c>
      <c r="I83" s="27"/>
      <c r="J83" s="27"/>
    </row>
    <row r="84" spans="1:10" s="5" customFormat="1" ht="16.149999999999999" customHeight="1" x14ac:dyDescent="0.25">
      <c r="A84" s="6"/>
      <c r="B84" s="7"/>
      <c r="C84" s="6"/>
      <c r="D84" s="6"/>
      <c r="E84" s="6"/>
      <c r="F84" s="6"/>
      <c r="G84" s="26"/>
      <c r="H84" s="27"/>
      <c r="I84" s="27"/>
      <c r="J84" s="27"/>
    </row>
    <row r="85" spans="1:10" s="5" customFormat="1" ht="16.149999999999999" customHeight="1" x14ac:dyDescent="0.25">
      <c r="A85" s="10" t="s">
        <v>199</v>
      </c>
      <c r="B85" s="11"/>
      <c r="C85" s="11"/>
      <c r="D85" s="11"/>
      <c r="E85" s="11"/>
      <c r="F85" s="11"/>
      <c r="G85" s="67"/>
      <c r="H85" s="68"/>
      <c r="I85" s="67"/>
      <c r="J85" s="68"/>
    </row>
    <row r="86" spans="1:10" s="5" customFormat="1" ht="16.149999999999999" customHeight="1" x14ac:dyDescent="0.25">
      <c r="A86" s="6" t="s">
        <v>57</v>
      </c>
      <c r="B86" s="9" t="s">
        <v>175</v>
      </c>
      <c r="C86" s="6" t="str">
        <f>VLOOKUP(A86,Furniture_Catalog[],2,0)</f>
        <v>Classroom Storage</v>
      </c>
      <c r="D86" s="6" t="str">
        <f>VLOOKUP(A86,Furniture_Catalog[],3,0)</f>
        <v>Smith System</v>
      </c>
      <c r="E86" s="6" t="str">
        <f>VLOOKUP(A86,Furniture_Catalog[],4,0)</f>
        <v>Cascade Mega-Tower (36 Totes)</v>
      </c>
      <c r="F86" s="6" t="str">
        <f>VLOOKUP(A86,Furniture_Catalog[],5,0)</f>
        <v>19" D x 43" W x 61 3/8" H</v>
      </c>
      <c r="G86" s="26" t="str">
        <f>VLOOKUP(A86,Furniture_Catalog[],6,0)</f>
        <v>Provide 3" totes, lockable doors, casters, and markerboard back.</v>
      </c>
      <c r="H86" s="6" t="str">
        <f>VLOOKUP(A86,Furniture_Catalog[],7,0)</f>
        <v>Lifetime</v>
      </c>
      <c r="I86" s="6"/>
      <c r="J86" s="6"/>
    </row>
    <row r="87" spans="1:10" s="5" customFormat="1" ht="16.149999999999999" customHeight="1" x14ac:dyDescent="0.25">
      <c r="A87" s="6" t="s">
        <v>46</v>
      </c>
      <c r="B87" s="9" t="s">
        <v>177</v>
      </c>
      <c r="C87" s="6" t="str">
        <f>VLOOKUP(A87,Furniture_Catalog[],2,0)</f>
        <v>Classroom Storage</v>
      </c>
      <c r="D87" s="6" t="str">
        <f>VLOOKUP(A87,Furniture_Catalog[],3,0)</f>
        <v>Smith System</v>
      </c>
      <c r="E87" s="6" t="str">
        <f>VLOOKUP(A87,Furniture_Catalog[],4,0)</f>
        <v>Cascade Mid-Cabinet w/ Shelves</v>
      </c>
      <c r="F87" s="6" t="str">
        <f>VLOOKUP(A87,Furniture_Catalog[],5,0)</f>
        <v>19" D x 28 5/8" W x 43 5/16" H</v>
      </c>
      <c r="G87" s="26" t="str">
        <f>VLOOKUP(A87,Furniture_Catalog[],6,0)</f>
        <v>Provide lockable doors, casters, and markerboard back.</v>
      </c>
      <c r="H87" s="6" t="str">
        <f>VLOOKUP(A87,Furniture_Catalog[],7,0)</f>
        <v>Lifetime</v>
      </c>
      <c r="I87" s="6"/>
      <c r="J87" s="6"/>
    </row>
    <row r="88" spans="1:10" s="5" customFormat="1" ht="16.149999999999999" customHeight="1" x14ac:dyDescent="0.25">
      <c r="A88" s="6" t="s">
        <v>54</v>
      </c>
      <c r="B88" s="9" t="s">
        <v>175</v>
      </c>
      <c r="C88" s="6" t="str">
        <f>VLOOKUP(A88,Furniture_Catalog[],2,0)</f>
        <v>Classroom Storage</v>
      </c>
      <c r="D88" s="6" t="str">
        <f>VLOOKUP(A88,Furniture_Catalog[],3,0)</f>
        <v>Smith System</v>
      </c>
      <c r="E88" s="6" t="str">
        <f>VLOOKUP(A88,Furniture_Catalog[],4,0)</f>
        <v>Cascade Mega-Tower w/ Shelves</v>
      </c>
      <c r="F88" s="6" t="str">
        <f>VLOOKUP(A88,Furniture_Catalog[],5,0)</f>
        <v>19" D x 43" W x 61 3/8" H</v>
      </c>
      <c r="G88" s="26" t="str">
        <f>VLOOKUP(A88,Furniture_Catalog[],6,0)</f>
        <v>Provide casters and markerboard back.</v>
      </c>
      <c r="H88" s="6" t="str">
        <f>VLOOKUP(A88,Furniture_Catalog[],7,0)</f>
        <v>Lifetime</v>
      </c>
      <c r="I88" s="6"/>
      <c r="J88" s="6"/>
    </row>
    <row r="89" spans="1:10" s="5" customFormat="1" ht="16.149999999999999" customHeight="1" x14ac:dyDescent="0.25">
      <c r="A89" s="6" t="s">
        <v>73</v>
      </c>
      <c r="B89" s="9" t="s">
        <v>176</v>
      </c>
      <c r="C89" s="6" t="str">
        <f>VLOOKUP(A89,Furniture_Catalog[],2,0)</f>
        <v>Task Chair</v>
      </c>
      <c r="D89" s="6" t="str">
        <f>VLOOKUP(A89,Furniture_Catalog[],3,0)</f>
        <v>HON</v>
      </c>
      <c r="E89" s="6" t="str">
        <f>VLOOKUP(A89,Furniture_Catalog[],4,0)</f>
        <v>Ignition 2.0 Task Chair</v>
      </c>
      <c r="F89" s="6" t="str">
        <f>VLOOKUP(A89,Furniture_Catalog[],5,0)</f>
        <v>27" W x 28.5 D x 44.5 H</v>
      </c>
      <c r="G89" s="26"/>
      <c r="H89" s="6" t="str">
        <f>VLOOKUP(A89,Furniture_Catalog[],7,0)</f>
        <v>Lifetime</v>
      </c>
      <c r="I89" s="6"/>
      <c r="J89" s="6"/>
    </row>
    <row r="90" spans="1:10" s="5" customFormat="1" ht="16.149999999999999" customHeight="1" x14ac:dyDescent="0.25">
      <c r="A90" s="6" t="s">
        <v>77</v>
      </c>
      <c r="B90" s="9">
        <v>1</v>
      </c>
      <c r="C90" s="6" t="str">
        <f>VLOOKUP(A90,Furniture_Catalog[],2,0)</f>
        <v>Mobile Pedestal Storage</v>
      </c>
      <c r="D90" s="6" t="str">
        <f>VLOOKUP(A90,Furniture_Catalog[],3,0)</f>
        <v>HON</v>
      </c>
      <c r="E90" s="6" t="str">
        <f>VLOOKUP(A90,Furniture_Catalog[],4,0)</f>
        <v>Mobile Box/File Pedestal</v>
      </c>
      <c r="F90" s="6" t="str">
        <f>VLOOKUP(A90,Furniture_Catalog[],5,0)</f>
        <v>15" W x 22 7/8" D x 22" H</v>
      </c>
      <c r="G90" s="26" t="str">
        <f>VLOOKUP(A90,Furniture_Catalog[],6,0)</f>
        <v>With cushion top.</v>
      </c>
      <c r="H90" s="6" t="str">
        <f>VLOOKUP(A90,Furniture_Catalog[],7,0)</f>
        <v>Lifetime, 5 Year on Seating Textiles</v>
      </c>
      <c r="I90" s="6"/>
      <c r="J90" s="6"/>
    </row>
    <row r="91" spans="1:10" s="5" customFormat="1" ht="16.149999999999999" customHeight="1" x14ac:dyDescent="0.25">
      <c r="A91" s="6" t="s">
        <v>25</v>
      </c>
      <c r="B91" s="9">
        <v>1</v>
      </c>
      <c r="C91" s="6" t="str">
        <f>VLOOKUP(A91,Furniture_Catalog[],2,0)</f>
        <v>Height Adjustable Table</v>
      </c>
      <c r="D91" s="6" t="str">
        <f>VLOOKUP(A91,Furniture_Catalog[],3,0)</f>
        <v>Workrite</v>
      </c>
      <c r="E91" s="6" t="str">
        <f>VLOOKUP(A91,Furniture_Catalog[],4,0)</f>
        <v>Sierra HX 2 Leg</v>
      </c>
      <c r="F91" s="6" t="str">
        <f>VLOOKUP(A91,Furniture_Catalog[],5,0)</f>
        <v>60"W x 30"D</v>
      </c>
      <c r="G91" s="26" t="str">
        <f>VLOOKUP(A91,Furniture_Catalog[],6,0)</f>
        <v>Top to match student desks. Provide modesty screen.</v>
      </c>
      <c r="H91" s="6" t="str">
        <f>VLOOKUP(A91,Furniture_Catalog[],7,0)</f>
        <v>Limited Lifetime</v>
      </c>
      <c r="I91" s="6"/>
      <c r="J91" s="6"/>
    </row>
    <row r="92" spans="1:10" s="5" customFormat="1" ht="16.149999999999999" customHeight="1" x14ac:dyDescent="0.25">
      <c r="A92" s="6" t="s">
        <v>17</v>
      </c>
      <c r="B92" s="9" t="s">
        <v>175</v>
      </c>
      <c r="C92" s="6" t="str">
        <f>VLOOKUP(A92,Furniture_Catalog[],2,0)</f>
        <v>Activity Table</v>
      </c>
      <c r="D92" s="6" t="str">
        <f>VLOOKUP(A92,Furniture_Catalog[],3,0)</f>
        <v>Smith System</v>
      </c>
      <c r="E92" s="6" t="str">
        <f>VLOOKUP(A92,Furniture_Catalog[],4,0)</f>
        <v>Elemental Half Moon Table</v>
      </c>
      <c r="F92" s="6" t="str">
        <f>VLOOKUP(A92,Furniture_Catalog[],5,0)</f>
        <v>30"D x 72"W x adjustable 19" - 33" H</v>
      </c>
      <c r="G92" s="26" t="str">
        <f>VLOOKUP(A92,Furniture_Catalog[],6,0)</f>
        <v>Provide casters.</v>
      </c>
      <c r="H92" s="6" t="str">
        <f>VLOOKUP(A92,Furniture_Catalog[],7,0)</f>
        <v>12 Years; Lifetime on metal frames</v>
      </c>
      <c r="I92" s="6"/>
      <c r="J92" s="6"/>
    </row>
    <row r="93" spans="1:10" s="5" customFormat="1" ht="16.149999999999999" customHeight="1" x14ac:dyDescent="0.25">
      <c r="A93" s="6" t="s">
        <v>14</v>
      </c>
      <c r="B93" s="9" t="s">
        <v>178</v>
      </c>
      <c r="C93" s="6" t="str">
        <f>VLOOKUP(A93,Furniture_Catalog[],2,0)</f>
        <v>Rocker Seat</v>
      </c>
      <c r="D93" s="6" t="str">
        <f>VLOOKUP(A93,Furniture_Catalog[],3,0)</f>
        <v>VS America</v>
      </c>
      <c r="E93" s="6" t="str">
        <f>VLOOKUP(A93,Furniture_Catalog[],4,0)</f>
        <v>Hokki+ Wobble Stool</v>
      </c>
      <c r="F93" s="6" t="str">
        <f>VLOOKUP(A93,Furniture_Catalog[],5,0)</f>
        <v>Adjustable 15" - 19 3/4" H</v>
      </c>
      <c r="G93" s="26" t="str">
        <f>VLOOKUP(A93,Furniture_Catalog[],6,0)</f>
        <v>No arms.</v>
      </c>
      <c r="H93" s="6" t="str">
        <f>VLOOKUP(A93,Furniture_Catalog[],7,0)</f>
        <v>10 Years</v>
      </c>
      <c r="I93" s="6"/>
      <c r="J93" s="6"/>
    </row>
    <row r="94" spans="1:10" s="5" customFormat="1" ht="16.149999999999999" customHeight="1" x14ac:dyDescent="0.25">
      <c r="A94" s="6" t="s">
        <v>74</v>
      </c>
      <c r="B94" s="9" t="s">
        <v>179</v>
      </c>
      <c r="C94" s="6" t="str">
        <f>VLOOKUP(A94,Furniture_Catalog[],2,0)</f>
        <v>Student Chair</v>
      </c>
      <c r="D94" s="6" t="str">
        <f>VLOOKUP(A94,Furniture_Catalog[],3,0)</f>
        <v>Fleetwood</v>
      </c>
      <c r="E94" s="6" t="str">
        <f>VLOOKUP(A94,Furniture_Catalog[],4,0)</f>
        <v>E! Seating</v>
      </c>
      <c r="F94" s="6" t="str">
        <f>VLOOKUP(A94,Furniture_Catalog[],5,0)</f>
        <v>Varies by grade.</v>
      </c>
      <c r="G94" s="26"/>
      <c r="H94" s="6" t="str">
        <f>VLOOKUP(A94,Furniture_Catalog[],7,0)</f>
        <v>Limited Lifetime</v>
      </c>
      <c r="I94" s="6"/>
      <c r="J94" s="6"/>
    </row>
    <row r="95" spans="1:10" s="5" customFormat="1" ht="16.149999999999999" customHeight="1" x14ac:dyDescent="0.25">
      <c r="A95" s="6" t="s">
        <v>75</v>
      </c>
      <c r="B95" s="9" t="s">
        <v>179</v>
      </c>
      <c r="C95" s="6" t="str">
        <f>VLOOKUP(A95,Furniture_Catalog[],2,0)</f>
        <v>Student Desk</v>
      </c>
      <c r="D95" s="6" t="str">
        <f>VLOOKUP(A95,Furniture_Catalog[],3,0)</f>
        <v>Artcobell</v>
      </c>
      <c r="E95" s="6" t="str">
        <f>VLOOKUP(A95,Furniture_Catalog[],4,0)</f>
        <v>Rectangle Desk</v>
      </c>
      <c r="F95" s="6" t="str">
        <f>VLOOKUP(A95,Furniture_Catalog[],5,0)</f>
        <v>20"D x 26"W x adjustable 19" - 29" H</v>
      </c>
      <c r="G95" s="26" t="str">
        <f>VLOOKUP(A95,Furniture_Catalog[],6,0)</f>
        <v>Provide full metal tray.</v>
      </c>
      <c r="H95" s="6" t="str">
        <f>VLOOKUP(A95,Furniture_Catalog[],7,0)</f>
        <v>12 Years</v>
      </c>
      <c r="I95" s="6"/>
      <c r="J95" s="6"/>
    </row>
    <row r="96" spans="1:10" s="5" customFormat="1" ht="16.149999999999999" customHeight="1" x14ac:dyDescent="0.25">
      <c r="A96" s="6" t="s">
        <v>76</v>
      </c>
      <c r="B96" s="9">
        <v>1</v>
      </c>
      <c r="C96" s="6" t="str">
        <f>VLOOKUP(A96,Furniture_Catalog[],2,0)</f>
        <v>Lectern</v>
      </c>
      <c r="D96" s="6" t="str">
        <f>VLOOKUP(A96,Furniture_Catalog[],3,0)</f>
        <v>Smith System</v>
      </c>
      <c r="E96" s="6" t="str">
        <f>VLOOKUP(A96,Furniture_Catalog[],4,0)</f>
        <v>Motum Mobile Lectern</v>
      </c>
      <c r="F96" s="6" t="str">
        <f>VLOOKUP(A96,Furniture_Catalog[],5,0)</f>
        <v>24" D x 24" W x adjustable 30" - 44" H</v>
      </c>
      <c r="G96" s="26" t="str">
        <f>VLOOKUP(A96,Furniture_Catalog[],6,0)</f>
        <v>Provide cascade laptop shelf.</v>
      </c>
      <c r="H96" s="6" t="str">
        <f>VLOOKUP(A96,Furniture_Catalog[],7,0)</f>
        <v>Limited Lifetime, 12 Years on Casters</v>
      </c>
      <c r="I96" s="27"/>
      <c r="J96" s="27"/>
    </row>
    <row r="97" spans="1:10" s="5" customFormat="1" ht="16.149999999999999" customHeight="1" x14ac:dyDescent="0.25">
      <c r="A97" s="6"/>
      <c r="B97" s="7"/>
      <c r="C97" s="6"/>
      <c r="D97" s="6"/>
      <c r="E97" s="6"/>
      <c r="F97" s="6"/>
      <c r="G97" s="26"/>
      <c r="H97" s="27"/>
      <c r="I97" s="27"/>
      <c r="J97" s="27"/>
    </row>
    <row r="98" spans="1:10" s="5" customFormat="1" ht="16.149999999999999" customHeight="1" x14ac:dyDescent="0.25">
      <c r="A98" s="10" t="s">
        <v>197</v>
      </c>
      <c r="B98" s="11"/>
      <c r="C98" s="11"/>
      <c r="D98" s="11"/>
      <c r="E98" s="11"/>
      <c r="F98" s="11"/>
      <c r="G98" s="67"/>
      <c r="H98" s="68"/>
      <c r="I98" s="67"/>
      <c r="J98" s="68"/>
    </row>
    <row r="99" spans="1:10" s="5" customFormat="1" ht="16.149999999999999" customHeight="1" x14ac:dyDescent="0.25">
      <c r="A99" s="6" t="s">
        <v>57</v>
      </c>
      <c r="B99" s="9" t="s">
        <v>175</v>
      </c>
      <c r="C99" s="6" t="str">
        <f>VLOOKUP(A99,Furniture_Catalog[],2,0)</f>
        <v>Classroom Storage</v>
      </c>
      <c r="D99" s="6" t="str">
        <f>VLOOKUP(A99,Furniture_Catalog[],3,0)</f>
        <v>Smith System</v>
      </c>
      <c r="E99" s="6" t="str">
        <f>VLOOKUP(A99,Furniture_Catalog[],4,0)</f>
        <v>Cascade Mega-Tower (36 Totes)</v>
      </c>
      <c r="F99" s="6" t="str">
        <f>VLOOKUP(A99,Furniture_Catalog[],5,0)</f>
        <v>19" D x 43" W x 61 3/8" H</v>
      </c>
      <c r="G99" s="26" t="str">
        <f>VLOOKUP(A99,Furniture_Catalog[],6,0)</f>
        <v>Provide 3" totes, lockable doors, casters, and markerboard back.</v>
      </c>
      <c r="H99" s="6" t="str">
        <f>VLOOKUP(A99,Furniture_Catalog[],7,0)</f>
        <v>Lifetime</v>
      </c>
      <c r="I99" s="6"/>
      <c r="J99" s="6"/>
    </row>
    <row r="100" spans="1:10" s="5" customFormat="1" ht="16.149999999999999" customHeight="1" x14ac:dyDescent="0.25">
      <c r="A100" s="6" t="s">
        <v>46</v>
      </c>
      <c r="B100" s="9" t="s">
        <v>177</v>
      </c>
      <c r="C100" s="6" t="str">
        <f>VLOOKUP(A100,Furniture_Catalog[],2,0)</f>
        <v>Classroom Storage</v>
      </c>
      <c r="D100" s="6" t="str">
        <f>VLOOKUP(A100,Furniture_Catalog[],3,0)</f>
        <v>Smith System</v>
      </c>
      <c r="E100" s="6" t="str">
        <f>VLOOKUP(A100,Furniture_Catalog[],4,0)</f>
        <v>Cascade Mid-Cabinet w/ Shelves</v>
      </c>
      <c r="F100" s="6" t="str">
        <f>VLOOKUP(A100,Furniture_Catalog[],5,0)</f>
        <v>19" D x 28 5/8" W x 43 5/16" H</v>
      </c>
      <c r="G100" s="26" t="str">
        <f>VLOOKUP(A100,Furniture_Catalog[],6,0)</f>
        <v>Provide lockable doors, casters, and markerboard back.</v>
      </c>
      <c r="H100" s="6" t="str">
        <f>VLOOKUP(A100,Furniture_Catalog[],7,0)</f>
        <v>Lifetime</v>
      </c>
      <c r="I100" s="6"/>
      <c r="J100" s="6"/>
    </row>
    <row r="101" spans="1:10" s="5" customFormat="1" ht="16.149999999999999" customHeight="1" x14ac:dyDescent="0.25">
      <c r="A101" s="6" t="s">
        <v>54</v>
      </c>
      <c r="B101" s="9" t="s">
        <v>175</v>
      </c>
      <c r="C101" s="6" t="str">
        <f>VLOOKUP(A101,Furniture_Catalog[],2,0)</f>
        <v>Classroom Storage</v>
      </c>
      <c r="D101" s="6" t="str">
        <f>VLOOKUP(A101,Furniture_Catalog[],3,0)</f>
        <v>Smith System</v>
      </c>
      <c r="E101" s="6" t="str">
        <f>VLOOKUP(A101,Furniture_Catalog[],4,0)</f>
        <v>Cascade Mega-Tower w/ Shelves</v>
      </c>
      <c r="F101" s="6" t="str">
        <f>VLOOKUP(A101,Furniture_Catalog[],5,0)</f>
        <v>19" D x 43" W x 61 3/8" H</v>
      </c>
      <c r="G101" s="26" t="str">
        <f>VLOOKUP(A101,Furniture_Catalog[],6,0)</f>
        <v>Provide casters and markerboard back.</v>
      </c>
      <c r="H101" s="6" t="str">
        <f>VLOOKUP(A101,Furniture_Catalog[],7,0)</f>
        <v>Lifetime</v>
      </c>
      <c r="I101" s="6"/>
      <c r="J101" s="6"/>
    </row>
    <row r="102" spans="1:10" s="5" customFormat="1" ht="16.149999999999999" customHeight="1" x14ac:dyDescent="0.25">
      <c r="A102" s="6" t="s">
        <v>73</v>
      </c>
      <c r="B102" s="9" t="s">
        <v>176</v>
      </c>
      <c r="C102" s="6" t="str">
        <f>VLOOKUP(A102,Furniture_Catalog[],2,0)</f>
        <v>Task Chair</v>
      </c>
      <c r="D102" s="6" t="str">
        <f>VLOOKUP(A102,Furniture_Catalog[],3,0)</f>
        <v>HON</v>
      </c>
      <c r="E102" s="6" t="str">
        <f>VLOOKUP(A102,Furniture_Catalog[],4,0)</f>
        <v>Ignition 2.0 Task Chair</v>
      </c>
      <c r="F102" s="6" t="str">
        <f>VLOOKUP(A102,Furniture_Catalog[],5,0)</f>
        <v>27" W x 28.5 D x 44.5 H</v>
      </c>
      <c r="G102" s="26"/>
      <c r="H102" s="6" t="str">
        <f>VLOOKUP(A102,Furniture_Catalog[],7,0)</f>
        <v>Lifetime</v>
      </c>
      <c r="I102" s="6"/>
      <c r="J102" s="6"/>
    </row>
    <row r="103" spans="1:10" s="5" customFormat="1" ht="16.149999999999999" customHeight="1" x14ac:dyDescent="0.25">
      <c r="A103" s="6" t="s">
        <v>77</v>
      </c>
      <c r="B103" s="9">
        <v>1</v>
      </c>
      <c r="C103" s="6" t="str">
        <f>VLOOKUP(A103,Furniture_Catalog[],2,0)</f>
        <v>Mobile Pedestal Storage</v>
      </c>
      <c r="D103" s="6" t="str">
        <f>VLOOKUP(A103,Furniture_Catalog[],3,0)</f>
        <v>HON</v>
      </c>
      <c r="E103" s="6" t="str">
        <f>VLOOKUP(A103,Furniture_Catalog[],4,0)</f>
        <v>Mobile Box/File Pedestal</v>
      </c>
      <c r="F103" s="6" t="str">
        <f>VLOOKUP(A103,Furniture_Catalog[],5,0)</f>
        <v>15" W x 22 7/8" D x 22" H</v>
      </c>
      <c r="G103" s="26" t="str">
        <f>VLOOKUP(A103,Furniture_Catalog[],6,0)</f>
        <v>With cushion top.</v>
      </c>
      <c r="H103" s="6" t="str">
        <f>VLOOKUP(A103,Furniture_Catalog[],7,0)</f>
        <v>Lifetime, 5 Year on Seating Textiles</v>
      </c>
      <c r="I103" s="6"/>
      <c r="J103" s="6"/>
    </row>
    <row r="104" spans="1:10" s="5" customFormat="1" ht="16.149999999999999" customHeight="1" x14ac:dyDescent="0.25">
      <c r="A104" s="6" t="s">
        <v>25</v>
      </c>
      <c r="B104" s="9">
        <v>1</v>
      </c>
      <c r="C104" s="6" t="str">
        <f>VLOOKUP(A104,Furniture_Catalog[],2,0)</f>
        <v>Height Adjustable Table</v>
      </c>
      <c r="D104" s="6" t="str">
        <f>VLOOKUP(A104,Furniture_Catalog[],3,0)</f>
        <v>Workrite</v>
      </c>
      <c r="E104" s="6" t="str">
        <f>VLOOKUP(A104,Furniture_Catalog[],4,0)</f>
        <v>Sierra HX 2 Leg</v>
      </c>
      <c r="F104" s="6" t="str">
        <f>VLOOKUP(A104,Furniture_Catalog[],5,0)</f>
        <v>60"W x 30"D</v>
      </c>
      <c r="G104" s="26" t="str">
        <f>VLOOKUP(A104,Furniture_Catalog[],6,0)</f>
        <v>Top to match student desks. Provide modesty screen.</v>
      </c>
      <c r="H104" s="6" t="str">
        <f>VLOOKUP(A104,Furniture_Catalog[],7,0)</f>
        <v>Limited Lifetime</v>
      </c>
      <c r="I104" s="6"/>
      <c r="J104" s="6"/>
    </row>
    <row r="105" spans="1:10" s="5" customFormat="1" ht="16.149999999999999" customHeight="1" x14ac:dyDescent="0.25">
      <c r="A105" s="6" t="s">
        <v>17</v>
      </c>
      <c r="B105" s="9" t="s">
        <v>175</v>
      </c>
      <c r="C105" s="6" t="str">
        <f>VLOOKUP(A105,Furniture_Catalog[],2,0)</f>
        <v>Activity Table</v>
      </c>
      <c r="D105" s="6" t="str">
        <f>VLOOKUP(A105,Furniture_Catalog[],3,0)</f>
        <v>Smith System</v>
      </c>
      <c r="E105" s="6" t="str">
        <f>VLOOKUP(A105,Furniture_Catalog[],4,0)</f>
        <v>Elemental Half Moon Table</v>
      </c>
      <c r="F105" s="6" t="str">
        <f>VLOOKUP(A105,Furniture_Catalog[],5,0)</f>
        <v>30"D x 72"W x adjustable 19" - 33" H</v>
      </c>
      <c r="G105" s="26" t="str">
        <f>VLOOKUP(A105,Furniture_Catalog[],6,0)</f>
        <v>Provide casters.</v>
      </c>
      <c r="H105" s="6" t="str">
        <f>VLOOKUP(A105,Furniture_Catalog[],7,0)</f>
        <v>12 Years; Lifetime on metal frames</v>
      </c>
      <c r="I105" s="6"/>
      <c r="J105" s="6"/>
    </row>
    <row r="106" spans="1:10" s="5" customFormat="1" ht="16.149999999999999" customHeight="1" x14ac:dyDescent="0.25">
      <c r="A106" s="6" t="s">
        <v>14</v>
      </c>
      <c r="B106" s="9" t="s">
        <v>178</v>
      </c>
      <c r="C106" s="6" t="str">
        <f>VLOOKUP(A106,Furniture_Catalog[],2,0)</f>
        <v>Rocker Seat</v>
      </c>
      <c r="D106" s="6" t="str">
        <f>VLOOKUP(A106,Furniture_Catalog[],3,0)</f>
        <v>VS America</v>
      </c>
      <c r="E106" s="6" t="str">
        <f>VLOOKUP(A106,Furniture_Catalog[],4,0)</f>
        <v>Hokki+ Wobble Stool</v>
      </c>
      <c r="F106" s="6" t="str">
        <f>VLOOKUP(A106,Furniture_Catalog[],5,0)</f>
        <v>Adjustable 15" - 19 3/4" H</v>
      </c>
      <c r="G106" s="26" t="str">
        <f>VLOOKUP(A106,Furniture_Catalog[],6,0)</f>
        <v>No arms.</v>
      </c>
      <c r="H106" s="6" t="str">
        <f>VLOOKUP(A106,Furniture_Catalog[],7,0)</f>
        <v>10 Years</v>
      </c>
      <c r="I106" s="6"/>
      <c r="J106" s="6"/>
    </row>
    <row r="107" spans="1:10" s="5" customFormat="1" ht="16.149999999999999" customHeight="1" x14ac:dyDescent="0.25">
      <c r="A107" s="6" t="s">
        <v>74</v>
      </c>
      <c r="B107" s="9" t="s">
        <v>179</v>
      </c>
      <c r="C107" s="6" t="str">
        <f>VLOOKUP(A107,Furniture_Catalog[],2,0)</f>
        <v>Student Chair</v>
      </c>
      <c r="D107" s="6" t="str">
        <f>VLOOKUP(A107,Furniture_Catalog[],3,0)</f>
        <v>Fleetwood</v>
      </c>
      <c r="E107" s="6" t="str">
        <f>VLOOKUP(A107,Furniture_Catalog[],4,0)</f>
        <v>E! Seating</v>
      </c>
      <c r="F107" s="6" t="str">
        <f>VLOOKUP(A107,Furniture_Catalog[],5,0)</f>
        <v>Varies by grade.</v>
      </c>
      <c r="G107" s="26"/>
      <c r="H107" s="6" t="str">
        <f>VLOOKUP(A107,Furniture_Catalog[],7,0)</f>
        <v>Limited Lifetime</v>
      </c>
      <c r="I107" s="6"/>
      <c r="J107" s="6"/>
    </row>
    <row r="108" spans="1:10" s="5" customFormat="1" ht="16.149999999999999" customHeight="1" x14ac:dyDescent="0.25">
      <c r="A108" s="6" t="s">
        <v>75</v>
      </c>
      <c r="B108" s="9" t="s">
        <v>179</v>
      </c>
      <c r="C108" s="6" t="str">
        <f>VLOOKUP(A108,Furniture_Catalog[],2,0)</f>
        <v>Student Desk</v>
      </c>
      <c r="D108" s="6" t="str">
        <f>VLOOKUP(A108,Furniture_Catalog[],3,0)</f>
        <v>Artcobell</v>
      </c>
      <c r="E108" s="6" t="str">
        <f>VLOOKUP(A108,Furniture_Catalog[],4,0)</f>
        <v>Rectangle Desk</v>
      </c>
      <c r="F108" s="6" t="str">
        <f>VLOOKUP(A108,Furniture_Catalog[],5,0)</f>
        <v>20"D x 26"W x adjustable 19" - 29" H</v>
      </c>
      <c r="G108" s="26" t="str">
        <f>VLOOKUP(A108,Furniture_Catalog[],6,0)</f>
        <v>Provide full metal tray.</v>
      </c>
      <c r="H108" s="6" t="str">
        <f>VLOOKUP(A108,Furniture_Catalog[],7,0)</f>
        <v>12 Years</v>
      </c>
      <c r="I108" s="6"/>
      <c r="J108" s="6"/>
    </row>
    <row r="109" spans="1:10" s="5" customFormat="1" ht="16.149999999999999" customHeight="1" x14ac:dyDescent="0.25">
      <c r="A109" s="6" t="s">
        <v>76</v>
      </c>
      <c r="B109" s="9">
        <v>1</v>
      </c>
      <c r="C109" s="6" t="str">
        <f>VLOOKUP(A109,Furniture_Catalog[],2,0)</f>
        <v>Lectern</v>
      </c>
      <c r="D109" s="6" t="str">
        <f>VLOOKUP(A109,Furniture_Catalog[],3,0)</f>
        <v>Smith System</v>
      </c>
      <c r="E109" s="6" t="str">
        <f>VLOOKUP(A109,Furniture_Catalog[],4,0)</f>
        <v>Motum Mobile Lectern</v>
      </c>
      <c r="F109" s="6" t="str">
        <f>VLOOKUP(A109,Furniture_Catalog[],5,0)</f>
        <v>24" D x 24" W x adjustable 30" - 44" H</v>
      </c>
      <c r="G109" s="26" t="str">
        <f>VLOOKUP(A109,Furniture_Catalog[],6,0)</f>
        <v>Provide cascade laptop shelf.</v>
      </c>
      <c r="H109" s="6" t="str">
        <f>VLOOKUP(A109,Furniture_Catalog[],7,0)</f>
        <v>Limited Lifetime, 12 Years on Casters</v>
      </c>
      <c r="I109" s="27"/>
      <c r="J109" s="27"/>
    </row>
    <row r="110" spans="1:10" s="5" customFormat="1" ht="16.149999999999999" customHeight="1" x14ac:dyDescent="0.25">
      <c r="A110" s="6"/>
      <c r="B110" s="7"/>
      <c r="C110" s="6"/>
      <c r="D110" s="6"/>
      <c r="E110" s="6"/>
      <c r="F110" s="6"/>
      <c r="G110" s="26"/>
      <c r="H110" s="27"/>
      <c r="I110" s="27"/>
      <c r="J110" s="27"/>
    </row>
    <row r="111" spans="1:10" s="5" customFormat="1" ht="16.149999999999999" customHeight="1" x14ac:dyDescent="0.25">
      <c r="A111" s="10" t="s">
        <v>200</v>
      </c>
      <c r="B111" s="11"/>
      <c r="C111" s="11"/>
      <c r="D111" s="11"/>
      <c r="E111" s="11"/>
      <c r="F111" s="11"/>
      <c r="G111" s="67"/>
      <c r="H111" s="68"/>
      <c r="I111" s="67"/>
      <c r="J111" s="68"/>
    </row>
    <row r="112" spans="1:10" s="5" customFormat="1" ht="16.149999999999999" customHeight="1" x14ac:dyDescent="0.25">
      <c r="A112" s="6" t="s">
        <v>50</v>
      </c>
      <c r="B112" s="9" t="s">
        <v>175</v>
      </c>
      <c r="C112" s="6" t="str">
        <f>VLOOKUP(A112,Furniture_Catalog[],2,0)</f>
        <v>Classroom Storage</v>
      </c>
      <c r="D112" s="6" t="str">
        <f>VLOOKUP(A112,Furniture_Catalog[],3,0)</f>
        <v>Smith System</v>
      </c>
      <c r="E112" s="6" t="str">
        <f>VLOOKUP(A112,Furniture_Catalog[],4,0)</f>
        <v>Cascade Mega-Cabinet (24 Totes)</v>
      </c>
      <c r="F112" s="6" t="str">
        <f>VLOOKUP(A112,Furniture_Catalog[],5,0)</f>
        <v>19" D x 42 3/8" W x 43 5/16" H</v>
      </c>
      <c r="G112" s="26" t="str">
        <f>VLOOKUP(A112,Furniture_Catalog[],6,0)</f>
        <v>Provide 3" totes, lockable doors, casters, and markerboard back.</v>
      </c>
      <c r="H112" s="6" t="str">
        <f>VLOOKUP(A112,Furniture_Catalog[],7,0)</f>
        <v>Lifetime</v>
      </c>
      <c r="I112" s="6"/>
      <c r="J112" s="6"/>
    </row>
    <row r="113" spans="1:10" s="5" customFormat="1" ht="16.149999999999999" customHeight="1" x14ac:dyDescent="0.25">
      <c r="A113" s="6" t="s">
        <v>46</v>
      </c>
      <c r="B113" s="9" t="s">
        <v>177</v>
      </c>
      <c r="C113" s="6" t="str">
        <f>VLOOKUP(A113,Furniture_Catalog[],2,0)</f>
        <v>Classroom Storage</v>
      </c>
      <c r="D113" s="6" t="str">
        <f>VLOOKUP(A113,Furniture_Catalog[],3,0)</f>
        <v>Smith System</v>
      </c>
      <c r="E113" s="6" t="str">
        <f>VLOOKUP(A113,Furniture_Catalog[],4,0)</f>
        <v>Cascade Mid-Cabinet w/ Shelves</v>
      </c>
      <c r="F113" s="6" t="str">
        <f>VLOOKUP(A113,Furniture_Catalog[],5,0)</f>
        <v>19" D x 28 5/8" W x 43 5/16" H</v>
      </c>
      <c r="G113" s="26" t="str">
        <f>VLOOKUP(A113,Furniture_Catalog[],6,0)</f>
        <v>Provide lockable doors, casters, and markerboard back.</v>
      </c>
      <c r="H113" s="6" t="str">
        <f>VLOOKUP(A113,Furniture_Catalog[],7,0)</f>
        <v>Lifetime</v>
      </c>
      <c r="I113" s="6"/>
      <c r="J113" s="6"/>
    </row>
    <row r="114" spans="1:10" s="5" customFormat="1" ht="16.149999999999999" customHeight="1" x14ac:dyDescent="0.25">
      <c r="A114" s="6" t="s">
        <v>54</v>
      </c>
      <c r="B114" s="9" t="s">
        <v>175</v>
      </c>
      <c r="C114" s="6" t="str">
        <f>VLOOKUP(A114,Furniture_Catalog[],2,0)</f>
        <v>Classroom Storage</v>
      </c>
      <c r="D114" s="6" t="str">
        <f>VLOOKUP(A114,Furniture_Catalog[],3,0)</f>
        <v>Smith System</v>
      </c>
      <c r="E114" s="6" t="str">
        <f>VLOOKUP(A114,Furniture_Catalog[],4,0)</f>
        <v>Cascade Mega-Tower w/ Shelves</v>
      </c>
      <c r="F114" s="6" t="str">
        <f>VLOOKUP(A114,Furniture_Catalog[],5,0)</f>
        <v>19" D x 43" W x 61 3/8" H</v>
      </c>
      <c r="G114" s="26" t="str">
        <f>VLOOKUP(A114,Furniture_Catalog[],6,0)</f>
        <v>Provide casters and markerboard back.</v>
      </c>
      <c r="H114" s="6" t="str">
        <f>VLOOKUP(A114,Furniture_Catalog[],7,0)</f>
        <v>Lifetime</v>
      </c>
      <c r="I114" s="6"/>
      <c r="J114" s="6"/>
    </row>
    <row r="115" spans="1:10" s="5" customFormat="1" ht="16.149999999999999" customHeight="1" x14ac:dyDescent="0.25">
      <c r="A115" s="6" t="s">
        <v>73</v>
      </c>
      <c r="B115" s="9" t="s">
        <v>176</v>
      </c>
      <c r="C115" s="6" t="str">
        <f>VLOOKUP(A115,Furniture_Catalog[],2,0)</f>
        <v>Task Chair</v>
      </c>
      <c r="D115" s="6" t="str">
        <f>VLOOKUP(A115,Furniture_Catalog[],3,0)</f>
        <v>HON</v>
      </c>
      <c r="E115" s="6" t="str">
        <f>VLOOKUP(A115,Furniture_Catalog[],4,0)</f>
        <v>Ignition 2.0 Task Chair</v>
      </c>
      <c r="F115" s="6" t="str">
        <f>VLOOKUP(A115,Furniture_Catalog[],5,0)</f>
        <v>27" W x 28.5 D x 44.5 H</v>
      </c>
      <c r="G115" s="26"/>
      <c r="H115" s="6" t="str">
        <f>VLOOKUP(A115,Furniture_Catalog[],7,0)</f>
        <v>Lifetime</v>
      </c>
      <c r="I115" s="6"/>
      <c r="J115" s="6"/>
    </row>
    <row r="116" spans="1:10" s="5" customFormat="1" ht="16.149999999999999" customHeight="1" x14ac:dyDescent="0.25">
      <c r="A116" s="6" t="s">
        <v>77</v>
      </c>
      <c r="B116" s="9">
        <v>1</v>
      </c>
      <c r="C116" s="6" t="str">
        <f>VLOOKUP(A116,Furniture_Catalog[],2,0)</f>
        <v>Mobile Pedestal Storage</v>
      </c>
      <c r="D116" s="6" t="str">
        <f>VLOOKUP(A116,Furniture_Catalog[],3,0)</f>
        <v>HON</v>
      </c>
      <c r="E116" s="6" t="str">
        <f>VLOOKUP(A116,Furniture_Catalog[],4,0)</f>
        <v>Mobile Box/File Pedestal</v>
      </c>
      <c r="F116" s="6" t="str">
        <f>VLOOKUP(A116,Furniture_Catalog[],5,0)</f>
        <v>15" W x 22 7/8" D x 22" H</v>
      </c>
      <c r="G116" s="26" t="str">
        <f>VLOOKUP(A116,Furniture_Catalog[],6,0)</f>
        <v>With cushion top.</v>
      </c>
      <c r="H116" s="6" t="str">
        <f>VLOOKUP(A116,Furniture_Catalog[],7,0)</f>
        <v>Lifetime, 5 Year on Seating Textiles</v>
      </c>
      <c r="I116" s="6"/>
      <c r="J116" s="6"/>
    </row>
    <row r="117" spans="1:10" s="5" customFormat="1" ht="16.149999999999999" customHeight="1" x14ac:dyDescent="0.25">
      <c r="A117" s="6" t="s">
        <v>25</v>
      </c>
      <c r="B117" s="9">
        <v>1</v>
      </c>
      <c r="C117" s="6" t="str">
        <f>VLOOKUP(A117,Furniture_Catalog[],2,0)</f>
        <v>Height Adjustable Table</v>
      </c>
      <c r="D117" s="6" t="str">
        <f>VLOOKUP(A117,Furniture_Catalog[],3,0)</f>
        <v>Workrite</v>
      </c>
      <c r="E117" s="6" t="str">
        <f>VLOOKUP(A117,Furniture_Catalog[],4,0)</f>
        <v>Sierra HX 2 Leg</v>
      </c>
      <c r="F117" s="6" t="str">
        <f>VLOOKUP(A117,Furniture_Catalog[],5,0)</f>
        <v>60"W x 30"D</v>
      </c>
      <c r="G117" s="26" t="str">
        <f>VLOOKUP(A117,Furniture_Catalog[],6,0)</f>
        <v>Top to match student desks. Provide modesty screen.</v>
      </c>
      <c r="H117" s="6" t="str">
        <f>VLOOKUP(A117,Furniture_Catalog[],7,0)</f>
        <v>Limited Lifetime</v>
      </c>
      <c r="I117" s="6"/>
      <c r="J117" s="6"/>
    </row>
    <row r="118" spans="1:10" s="5" customFormat="1" ht="16.149999999999999" customHeight="1" x14ac:dyDescent="0.25">
      <c r="A118" s="6" t="s">
        <v>17</v>
      </c>
      <c r="B118" s="9" t="s">
        <v>175</v>
      </c>
      <c r="C118" s="6" t="str">
        <f>VLOOKUP(A118,Furniture_Catalog[],2,0)</f>
        <v>Activity Table</v>
      </c>
      <c r="D118" s="6" t="str">
        <f>VLOOKUP(A118,Furniture_Catalog[],3,0)</f>
        <v>Smith System</v>
      </c>
      <c r="E118" s="6" t="str">
        <f>VLOOKUP(A118,Furniture_Catalog[],4,0)</f>
        <v>Elemental Half Moon Table</v>
      </c>
      <c r="F118" s="6" t="str">
        <f>VLOOKUP(A118,Furniture_Catalog[],5,0)</f>
        <v>30"D x 72"W x adjustable 19" - 33" H</v>
      </c>
      <c r="G118" s="26" t="str">
        <f>VLOOKUP(A118,Furniture_Catalog[],6,0)</f>
        <v>Provide casters.</v>
      </c>
      <c r="H118" s="6" t="str">
        <f>VLOOKUP(A118,Furniture_Catalog[],7,0)</f>
        <v>12 Years; Lifetime on metal frames</v>
      </c>
      <c r="I118" s="6"/>
      <c r="J118" s="6"/>
    </row>
    <row r="119" spans="1:10" s="5" customFormat="1" ht="16.149999999999999" customHeight="1" x14ac:dyDescent="0.25">
      <c r="A119" s="6" t="s">
        <v>14</v>
      </c>
      <c r="B119" s="9" t="s">
        <v>178</v>
      </c>
      <c r="C119" s="6" t="str">
        <f>VLOOKUP(A119,Furniture_Catalog[],2,0)</f>
        <v>Rocker Seat</v>
      </c>
      <c r="D119" s="6" t="str">
        <f>VLOOKUP(A119,Furniture_Catalog[],3,0)</f>
        <v>VS America</v>
      </c>
      <c r="E119" s="6" t="str">
        <f>VLOOKUP(A119,Furniture_Catalog[],4,0)</f>
        <v>Hokki+ Wobble Stool</v>
      </c>
      <c r="F119" s="6" t="str">
        <f>VLOOKUP(A119,Furniture_Catalog[],5,0)</f>
        <v>Adjustable 15" - 19 3/4" H</v>
      </c>
      <c r="G119" s="26" t="str">
        <f>VLOOKUP(A119,Furniture_Catalog[],6,0)</f>
        <v>No arms.</v>
      </c>
      <c r="H119" s="6" t="str">
        <f>VLOOKUP(A119,Furniture_Catalog[],7,0)</f>
        <v>10 Years</v>
      </c>
      <c r="I119" s="6"/>
      <c r="J119" s="6"/>
    </row>
    <row r="120" spans="1:10" s="5" customFormat="1" ht="16.149999999999999" customHeight="1" x14ac:dyDescent="0.25">
      <c r="A120" s="6" t="s">
        <v>74</v>
      </c>
      <c r="B120" s="9">
        <v>24</v>
      </c>
      <c r="C120" s="6" t="str">
        <f>VLOOKUP(A120,Furniture_Catalog[],2,0)</f>
        <v>Student Chair</v>
      </c>
      <c r="D120" s="6" t="str">
        <f>VLOOKUP(A120,Furniture_Catalog[],3,0)</f>
        <v>Fleetwood</v>
      </c>
      <c r="E120" s="6" t="str">
        <f>VLOOKUP(A120,Furniture_Catalog[],4,0)</f>
        <v>E! Seating</v>
      </c>
      <c r="F120" s="6" t="str">
        <f>VLOOKUP(A120,Furniture_Catalog[],5,0)</f>
        <v>Varies by grade.</v>
      </c>
      <c r="G120" s="26"/>
      <c r="H120" s="6" t="str">
        <f>VLOOKUP(A120,Furniture_Catalog[],7,0)</f>
        <v>Limited Lifetime</v>
      </c>
      <c r="I120" s="6"/>
      <c r="J120" s="6"/>
    </row>
    <row r="121" spans="1:10" s="5" customFormat="1" ht="16.149999999999999" customHeight="1" x14ac:dyDescent="0.25">
      <c r="A121" s="6" t="s">
        <v>75</v>
      </c>
      <c r="B121" s="9">
        <v>24</v>
      </c>
      <c r="C121" s="6" t="str">
        <f>VLOOKUP(A121,Furniture_Catalog[],2,0)</f>
        <v>Student Desk</v>
      </c>
      <c r="D121" s="6" t="str">
        <f>VLOOKUP(A121,Furniture_Catalog[],3,0)</f>
        <v>Artcobell</v>
      </c>
      <c r="E121" s="6" t="str">
        <f>VLOOKUP(A121,Furniture_Catalog[],4,0)</f>
        <v>Rectangle Desk</v>
      </c>
      <c r="F121" s="6" t="str">
        <f>VLOOKUP(A121,Furniture_Catalog[],5,0)</f>
        <v>20"D x 26"W x adjustable 19" - 29" H</v>
      </c>
      <c r="G121" s="26" t="str">
        <f>VLOOKUP(A121,Furniture_Catalog[],6,0)</f>
        <v>Provide full metal tray.</v>
      </c>
      <c r="H121" s="6" t="str">
        <f>VLOOKUP(A121,Furniture_Catalog[],7,0)</f>
        <v>12 Years</v>
      </c>
      <c r="I121" s="6"/>
      <c r="J121" s="6"/>
    </row>
    <row r="122" spans="1:10" s="5" customFormat="1" ht="16.149999999999999" customHeight="1" x14ac:dyDescent="0.25">
      <c r="A122" s="6" t="s">
        <v>76</v>
      </c>
      <c r="B122" s="9">
        <v>1</v>
      </c>
      <c r="C122" s="6" t="str">
        <f>VLOOKUP(A122,Furniture_Catalog[],2,0)</f>
        <v>Lectern</v>
      </c>
      <c r="D122" s="6" t="str">
        <f>VLOOKUP(A122,Furniture_Catalog[],3,0)</f>
        <v>Smith System</v>
      </c>
      <c r="E122" s="6" t="str">
        <f>VLOOKUP(A122,Furniture_Catalog[],4,0)</f>
        <v>Motum Mobile Lectern</v>
      </c>
      <c r="F122" s="6" t="str">
        <f>VLOOKUP(A122,Furniture_Catalog[],5,0)</f>
        <v>24" D x 24" W x adjustable 30" - 44" H</v>
      </c>
      <c r="G122" s="26" t="str">
        <f>VLOOKUP(A122,Furniture_Catalog[],6,0)</f>
        <v>Provide cascade laptop shelf.</v>
      </c>
      <c r="H122" s="6" t="str">
        <f>VLOOKUP(A122,Furniture_Catalog[],7,0)</f>
        <v>Limited Lifetime, 12 Years on Casters</v>
      </c>
      <c r="I122" s="6"/>
      <c r="J122" s="6"/>
    </row>
    <row r="123" spans="1:10" s="5" customFormat="1" ht="16.149999999999999" customHeight="1" x14ac:dyDescent="0.25">
      <c r="A123" s="6" t="s">
        <v>78</v>
      </c>
      <c r="B123" s="9">
        <v>1</v>
      </c>
      <c r="C123" s="6" t="str">
        <f>VLOOKUP(A123,Furniture_Catalog[],2,0)</f>
        <v>Rug</v>
      </c>
      <c r="D123" s="6" t="str">
        <f>VLOOKUP(A123,Furniture_Catalog[],3,0)</f>
        <v>Lakeshore</v>
      </c>
      <c r="E123" s="6" t="str">
        <f>VLOOKUP(A123,Furniture_Catalog[],4,0)</f>
        <v>Calming Colors A Place For Everyone Carpets</v>
      </c>
      <c r="F123" s="6" t="str">
        <f>VLOOKUP(A123,Furniture_Catalog[],5,0)</f>
        <v>9' D x 12' W</v>
      </c>
      <c r="G123" s="26"/>
      <c r="H123" s="6" t="str">
        <f>VLOOKUP(A123,Furniture_Catalog[],7,0)</f>
        <v>10 Years</v>
      </c>
      <c r="I123" s="27"/>
      <c r="J123" s="27"/>
    </row>
    <row r="124" spans="1:10" s="5" customFormat="1" ht="16.149999999999999" customHeight="1" x14ac:dyDescent="0.25">
      <c r="A124" s="6"/>
      <c r="B124" s="7"/>
      <c r="C124" s="6"/>
      <c r="D124" s="6"/>
      <c r="E124" s="6"/>
      <c r="F124" s="6"/>
      <c r="G124" s="26"/>
      <c r="H124" s="27"/>
      <c r="I124" s="27"/>
      <c r="J124" s="27"/>
    </row>
    <row r="125" spans="1:10" s="5" customFormat="1" ht="16.149999999999999" customHeight="1" x14ac:dyDescent="0.25">
      <c r="A125" s="10" t="s">
        <v>201</v>
      </c>
      <c r="B125" s="11"/>
      <c r="C125" s="11"/>
      <c r="D125" s="11"/>
      <c r="E125" s="11"/>
      <c r="F125" s="11"/>
      <c r="G125" s="67"/>
      <c r="H125" s="68"/>
      <c r="I125" s="67"/>
      <c r="J125" s="68"/>
    </row>
    <row r="126" spans="1:10" s="5" customFormat="1" ht="16.149999999999999" customHeight="1" x14ac:dyDescent="0.25">
      <c r="A126" s="6" t="s">
        <v>50</v>
      </c>
      <c r="B126" s="9" t="s">
        <v>175</v>
      </c>
      <c r="C126" s="6" t="str">
        <f>VLOOKUP(A126,Furniture_Catalog[],2,0)</f>
        <v>Classroom Storage</v>
      </c>
      <c r="D126" s="6" t="str">
        <f>VLOOKUP(A126,Furniture_Catalog[],3,0)</f>
        <v>Smith System</v>
      </c>
      <c r="E126" s="6" t="str">
        <f>VLOOKUP(A126,Furniture_Catalog[],4,0)</f>
        <v>Cascade Mega-Cabinet (24 Totes)</v>
      </c>
      <c r="F126" s="6" t="str">
        <f>VLOOKUP(A126,Furniture_Catalog[],5,0)</f>
        <v>19" D x 42 3/8" W x 43 5/16" H</v>
      </c>
      <c r="G126" s="26" t="str">
        <f>VLOOKUP(A126,Furniture_Catalog[],6,0)</f>
        <v>Provide 3" totes, lockable doors, casters, and markerboard back.</v>
      </c>
      <c r="H126" s="6" t="str">
        <f>VLOOKUP(A126,Furniture_Catalog[],7,0)</f>
        <v>Lifetime</v>
      </c>
      <c r="I126" s="6"/>
      <c r="J126" s="6"/>
    </row>
    <row r="127" spans="1:10" s="5" customFormat="1" ht="16.149999999999999" customHeight="1" x14ac:dyDescent="0.25">
      <c r="A127" s="6" t="s">
        <v>46</v>
      </c>
      <c r="B127" s="9" t="s">
        <v>177</v>
      </c>
      <c r="C127" s="6" t="str">
        <f>VLOOKUP(A127,Furniture_Catalog[],2,0)</f>
        <v>Classroom Storage</v>
      </c>
      <c r="D127" s="6" t="str">
        <f>VLOOKUP(A127,Furniture_Catalog[],3,0)</f>
        <v>Smith System</v>
      </c>
      <c r="E127" s="6" t="str">
        <f>VLOOKUP(A127,Furniture_Catalog[],4,0)</f>
        <v>Cascade Mid-Cabinet w/ Shelves</v>
      </c>
      <c r="F127" s="6" t="str">
        <f>VLOOKUP(A127,Furniture_Catalog[],5,0)</f>
        <v>19" D x 28 5/8" W x 43 5/16" H</v>
      </c>
      <c r="G127" s="26" t="str">
        <f>VLOOKUP(A127,Furniture_Catalog[],6,0)</f>
        <v>Provide lockable doors, casters, and markerboard back.</v>
      </c>
      <c r="H127" s="6" t="str">
        <f>VLOOKUP(A127,Furniture_Catalog[],7,0)</f>
        <v>Lifetime</v>
      </c>
      <c r="I127" s="6"/>
      <c r="J127" s="6"/>
    </row>
    <row r="128" spans="1:10" s="5" customFormat="1" ht="16.149999999999999" customHeight="1" x14ac:dyDescent="0.25">
      <c r="A128" s="6" t="s">
        <v>54</v>
      </c>
      <c r="B128" s="9" t="s">
        <v>175</v>
      </c>
      <c r="C128" s="6" t="str">
        <f>VLOOKUP(A128,Furniture_Catalog[],2,0)</f>
        <v>Classroom Storage</v>
      </c>
      <c r="D128" s="6" t="str">
        <f>VLOOKUP(A128,Furniture_Catalog[],3,0)</f>
        <v>Smith System</v>
      </c>
      <c r="E128" s="6" t="str">
        <f>VLOOKUP(A128,Furniture_Catalog[],4,0)</f>
        <v>Cascade Mega-Tower w/ Shelves</v>
      </c>
      <c r="F128" s="6" t="str">
        <f>VLOOKUP(A128,Furniture_Catalog[],5,0)</f>
        <v>19" D x 43" W x 61 3/8" H</v>
      </c>
      <c r="G128" s="26" t="str">
        <f>VLOOKUP(A128,Furniture_Catalog[],6,0)</f>
        <v>Provide casters and markerboard back.</v>
      </c>
      <c r="H128" s="6" t="str">
        <f>VLOOKUP(A128,Furniture_Catalog[],7,0)</f>
        <v>Lifetime</v>
      </c>
      <c r="I128" s="6"/>
      <c r="J128" s="6"/>
    </row>
    <row r="129" spans="1:10" s="5" customFormat="1" ht="16.149999999999999" customHeight="1" x14ac:dyDescent="0.25">
      <c r="A129" s="6" t="s">
        <v>73</v>
      </c>
      <c r="B129" s="9" t="s">
        <v>176</v>
      </c>
      <c r="C129" s="6" t="str">
        <f>VLOOKUP(A129,Furniture_Catalog[],2,0)</f>
        <v>Task Chair</v>
      </c>
      <c r="D129" s="6" t="str">
        <f>VLOOKUP(A129,Furniture_Catalog[],3,0)</f>
        <v>HON</v>
      </c>
      <c r="E129" s="6" t="str">
        <f>VLOOKUP(A129,Furniture_Catalog[],4,0)</f>
        <v>Ignition 2.0 Task Chair</v>
      </c>
      <c r="F129" s="6" t="str">
        <f>VLOOKUP(A129,Furniture_Catalog[],5,0)</f>
        <v>27" W x 28.5 D x 44.5 H</v>
      </c>
      <c r="G129" s="26"/>
      <c r="H129" s="6" t="str">
        <f>VLOOKUP(A129,Furniture_Catalog[],7,0)</f>
        <v>Lifetime</v>
      </c>
      <c r="I129" s="6"/>
      <c r="J129" s="6"/>
    </row>
    <row r="130" spans="1:10" s="5" customFormat="1" ht="16.149999999999999" customHeight="1" x14ac:dyDescent="0.25">
      <c r="A130" s="6" t="s">
        <v>77</v>
      </c>
      <c r="B130" s="9">
        <v>1</v>
      </c>
      <c r="C130" s="6" t="str">
        <f>VLOOKUP(A130,Furniture_Catalog[],2,0)</f>
        <v>Mobile Pedestal Storage</v>
      </c>
      <c r="D130" s="6" t="str">
        <f>VLOOKUP(A130,Furniture_Catalog[],3,0)</f>
        <v>HON</v>
      </c>
      <c r="E130" s="6" t="str">
        <f>VLOOKUP(A130,Furniture_Catalog[],4,0)</f>
        <v>Mobile Box/File Pedestal</v>
      </c>
      <c r="F130" s="6" t="str">
        <f>VLOOKUP(A130,Furniture_Catalog[],5,0)</f>
        <v>15" W x 22 7/8" D x 22" H</v>
      </c>
      <c r="G130" s="26" t="str">
        <f>VLOOKUP(A130,Furniture_Catalog[],6,0)</f>
        <v>With cushion top.</v>
      </c>
      <c r="H130" s="6" t="str">
        <f>VLOOKUP(A130,Furniture_Catalog[],7,0)</f>
        <v>Lifetime, 5 Year on Seating Textiles</v>
      </c>
      <c r="I130" s="6"/>
      <c r="J130" s="6"/>
    </row>
    <row r="131" spans="1:10" s="5" customFormat="1" ht="16.149999999999999" customHeight="1" x14ac:dyDescent="0.25">
      <c r="A131" s="6" t="s">
        <v>25</v>
      </c>
      <c r="B131" s="9">
        <v>1</v>
      </c>
      <c r="C131" s="6" t="str">
        <f>VLOOKUP(A131,Furniture_Catalog[],2,0)</f>
        <v>Height Adjustable Table</v>
      </c>
      <c r="D131" s="6" t="str">
        <f>VLOOKUP(A131,Furniture_Catalog[],3,0)</f>
        <v>Workrite</v>
      </c>
      <c r="E131" s="6" t="str">
        <f>VLOOKUP(A131,Furniture_Catalog[],4,0)</f>
        <v>Sierra HX 2 Leg</v>
      </c>
      <c r="F131" s="6" t="str">
        <f>VLOOKUP(A131,Furniture_Catalog[],5,0)</f>
        <v>60"W x 30"D</v>
      </c>
      <c r="G131" s="26" t="str">
        <f>VLOOKUP(A131,Furniture_Catalog[],6,0)</f>
        <v>Top to match student desks. Provide modesty screen.</v>
      </c>
      <c r="H131" s="6" t="str">
        <f>VLOOKUP(A131,Furniture_Catalog[],7,0)</f>
        <v>Limited Lifetime</v>
      </c>
      <c r="I131" s="6"/>
      <c r="J131" s="6"/>
    </row>
    <row r="132" spans="1:10" s="5" customFormat="1" ht="16.149999999999999" customHeight="1" x14ac:dyDescent="0.25">
      <c r="A132" s="6" t="s">
        <v>17</v>
      </c>
      <c r="B132" s="9" t="s">
        <v>175</v>
      </c>
      <c r="C132" s="6" t="str">
        <f>VLOOKUP(A132,Furniture_Catalog[],2,0)</f>
        <v>Activity Table</v>
      </c>
      <c r="D132" s="6" t="str">
        <f>VLOOKUP(A132,Furniture_Catalog[],3,0)</f>
        <v>Smith System</v>
      </c>
      <c r="E132" s="6" t="str">
        <f>VLOOKUP(A132,Furniture_Catalog[],4,0)</f>
        <v>Elemental Half Moon Table</v>
      </c>
      <c r="F132" s="6" t="str">
        <f>VLOOKUP(A132,Furniture_Catalog[],5,0)</f>
        <v>30"D x 72"W x adjustable 19" - 33" H</v>
      </c>
      <c r="G132" s="26" t="str">
        <f>VLOOKUP(A132,Furniture_Catalog[],6,0)</f>
        <v>Provide casters.</v>
      </c>
      <c r="H132" s="6" t="str">
        <f>VLOOKUP(A132,Furniture_Catalog[],7,0)</f>
        <v>12 Years; Lifetime on metal frames</v>
      </c>
      <c r="I132" s="6"/>
      <c r="J132" s="6"/>
    </row>
    <row r="133" spans="1:10" s="5" customFormat="1" ht="16.149999999999999" customHeight="1" x14ac:dyDescent="0.25">
      <c r="A133" s="6" t="s">
        <v>14</v>
      </c>
      <c r="B133" s="9" t="s">
        <v>178</v>
      </c>
      <c r="C133" s="6" t="str">
        <f>VLOOKUP(A133,Furniture_Catalog[],2,0)</f>
        <v>Rocker Seat</v>
      </c>
      <c r="D133" s="6" t="str">
        <f>VLOOKUP(A133,Furniture_Catalog[],3,0)</f>
        <v>VS America</v>
      </c>
      <c r="E133" s="6" t="str">
        <f>VLOOKUP(A133,Furniture_Catalog[],4,0)</f>
        <v>Hokki+ Wobble Stool</v>
      </c>
      <c r="F133" s="6" t="str">
        <f>VLOOKUP(A133,Furniture_Catalog[],5,0)</f>
        <v>Adjustable 15" - 19 3/4" H</v>
      </c>
      <c r="G133" s="26" t="str">
        <f>VLOOKUP(A133,Furniture_Catalog[],6,0)</f>
        <v>No arms.</v>
      </c>
      <c r="H133" s="6" t="str">
        <f>VLOOKUP(A133,Furniture_Catalog[],7,0)</f>
        <v>10 Years</v>
      </c>
      <c r="I133" s="6"/>
      <c r="J133" s="6"/>
    </row>
    <row r="134" spans="1:10" s="5" customFormat="1" ht="16.149999999999999" customHeight="1" x14ac:dyDescent="0.25">
      <c r="A134" s="6" t="s">
        <v>74</v>
      </c>
      <c r="B134" s="9">
        <v>24</v>
      </c>
      <c r="C134" s="6" t="str">
        <f>VLOOKUP(A134,Furniture_Catalog[],2,0)</f>
        <v>Student Chair</v>
      </c>
      <c r="D134" s="6" t="str">
        <f>VLOOKUP(A134,Furniture_Catalog[],3,0)</f>
        <v>Fleetwood</v>
      </c>
      <c r="E134" s="6" t="str">
        <f>VLOOKUP(A134,Furniture_Catalog[],4,0)</f>
        <v>E! Seating</v>
      </c>
      <c r="F134" s="6" t="str">
        <f>VLOOKUP(A134,Furniture_Catalog[],5,0)</f>
        <v>Varies by grade.</v>
      </c>
      <c r="G134" s="26"/>
      <c r="H134" s="6" t="str">
        <f>VLOOKUP(A134,Furniture_Catalog[],7,0)</f>
        <v>Limited Lifetime</v>
      </c>
      <c r="I134" s="6"/>
      <c r="J134" s="6"/>
    </row>
    <row r="135" spans="1:10" s="5" customFormat="1" ht="16.149999999999999" customHeight="1" x14ac:dyDescent="0.25">
      <c r="A135" s="6" t="s">
        <v>75</v>
      </c>
      <c r="B135" s="9">
        <v>24</v>
      </c>
      <c r="C135" s="6" t="str">
        <f>VLOOKUP(A135,Furniture_Catalog[],2,0)</f>
        <v>Student Desk</v>
      </c>
      <c r="D135" s="6" t="str">
        <f>VLOOKUP(A135,Furniture_Catalog[],3,0)</f>
        <v>Artcobell</v>
      </c>
      <c r="E135" s="6" t="str">
        <f>VLOOKUP(A135,Furniture_Catalog[],4,0)</f>
        <v>Rectangle Desk</v>
      </c>
      <c r="F135" s="6" t="str">
        <f>VLOOKUP(A135,Furniture_Catalog[],5,0)</f>
        <v>20"D x 26"W x adjustable 19" - 29" H</v>
      </c>
      <c r="G135" s="26" t="str">
        <f>VLOOKUP(A135,Furniture_Catalog[],6,0)</f>
        <v>Provide full metal tray.</v>
      </c>
      <c r="H135" s="6" t="str">
        <f>VLOOKUP(A135,Furniture_Catalog[],7,0)</f>
        <v>12 Years</v>
      </c>
      <c r="I135" s="6"/>
      <c r="J135" s="6"/>
    </row>
    <row r="136" spans="1:10" s="5" customFormat="1" ht="16.149999999999999" customHeight="1" x14ac:dyDescent="0.25">
      <c r="A136" s="6" t="s">
        <v>76</v>
      </c>
      <c r="B136" s="9">
        <v>1</v>
      </c>
      <c r="C136" s="6" t="str">
        <f>VLOOKUP(A136,Furniture_Catalog[],2,0)</f>
        <v>Lectern</v>
      </c>
      <c r="D136" s="6" t="str">
        <f>VLOOKUP(A136,Furniture_Catalog[],3,0)</f>
        <v>Smith System</v>
      </c>
      <c r="E136" s="6" t="str">
        <f>VLOOKUP(A136,Furniture_Catalog[],4,0)</f>
        <v>Motum Mobile Lectern</v>
      </c>
      <c r="F136" s="6" t="str">
        <f>VLOOKUP(A136,Furniture_Catalog[],5,0)</f>
        <v>24" D x 24" W x adjustable 30" - 44" H</v>
      </c>
      <c r="G136" s="26" t="str">
        <f>VLOOKUP(A136,Furniture_Catalog[],6,0)</f>
        <v>Provide cascade laptop shelf.</v>
      </c>
      <c r="H136" s="6" t="str">
        <f>VLOOKUP(A136,Furniture_Catalog[],7,0)</f>
        <v>Limited Lifetime, 12 Years on Casters</v>
      </c>
      <c r="I136" s="6"/>
      <c r="J136" s="6"/>
    </row>
    <row r="137" spans="1:10" s="5" customFormat="1" ht="16.149999999999999" customHeight="1" x14ac:dyDescent="0.25">
      <c r="A137" s="6" t="s">
        <v>78</v>
      </c>
      <c r="B137" s="9">
        <v>1</v>
      </c>
      <c r="C137" s="6" t="str">
        <f>VLOOKUP(A137,Furniture_Catalog[],2,0)</f>
        <v>Rug</v>
      </c>
      <c r="D137" s="6" t="str">
        <f>VLOOKUP(A137,Furniture_Catalog[],3,0)</f>
        <v>Lakeshore</v>
      </c>
      <c r="E137" s="6" t="str">
        <f>VLOOKUP(A137,Furniture_Catalog[],4,0)</f>
        <v>Calming Colors A Place For Everyone Carpets</v>
      </c>
      <c r="F137" s="6" t="str">
        <f>VLOOKUP(A137,Furniture_Catalog[],5,0)</f>
        <v>9' D x 12' W</v>
      </c>
      <c r="G137" s="26"/>
      <c r="H137" s="6" t="str">
        <f>VLOOKUP(A137,Furniture_Catalog[],7,0)</f>
        <v>10 Years</v>
      </c>
      <c r="I137" s="27"/>
      <c r="J137" s="27"/>
    </row>
    <row r="138" spans="1:10" s="5" customFormat="1" ht="16.149999999999999" customHeight="1" x14ac:dyDescent="0.25">
      <c r="A138" s="6"/>
      <c r="B138" s="7"/>
      <c r="C138" s="6"/>
      <c r="D138" s="6"/>
      <c r="E138" s="6"/>
      <c r="F138" s="6"/>
      <c r="G138" s="26"/>
      <c r="H138" s="27"/>
      <c r="I138" s="27"/>
      <c r="J138" s="27"/>
    </row>
    <row r="139" spans="1:10" s="5" customFormat="1" ht="16.149999999999999" customHeight="1" x14ac:dyDescent="0.25">
      <c r="A139" s="10" t="s">
        <v>202</v>
      </c>
      <c r="B139" s="11"/>
      <c r="C139" s="11"/>
      <c r="D139" s="11"/>
      <c r="E139" s="11"/>
      <c r="F139" s="11"/>
      <c r="G139" s="67"/>
      <c r="H139" s="68"/>
      <c r="I139" s="67"/>
      <c r="J139" s="68"/>
    </row>
    <row r="140" spans="1:10" s="5" customFormat="1" ht="16.149999999999999" customHeight="1" x14ac:dyDescent="0.25">
      <c r="A140" s="6" t="s">
        <v>50</v>
      </c>
      <c r="B140" s="9" t="s">
        <v>175</v>
      </c>
      <c r="C140" s="6" t="str">
        <f>VLOOKUP(A140,Furniture_Catalog[],2,0)</f>
        <v>Classroom Storage</v>
      </c>
      <c r="D140" s="6" t="str">
        <f>VLOOKUP(A140,Furniture_Catalog[],3,0)</f>
        <v>Smith System</v>
      </c>
      <c r="E140" s="6" t="str">
        <f>VLOOKUP(A140,Furniture_Catalog[],4,0)</f>
        <v>Cascade Mega-Cabinet (24 Totes)</v>
      </c>
      <c r="F140" s="6" t="str">
        <f>VLOOKUP(A140,Furniture_Catalog[],5,0)</f>
        <v>19" D x 42 3/8" W x 43 5/16" H</v>
      </c>
      <c r="G140" s="26" t="str">
        <f>VLOOKUP(A140,Furniture_Catalog[],6,0)</f>
        <v>Provide 3" totes, lockable doors, casters, and markerboard back.</v>
      </c>
      <c r="H140" s="6" t="str">
        <f>VLOOKUP(A140,Furniture_Catalog[],7,0)</f>
        <v>Lifetime</v>
      </c>
      <c r="I140" s="6"/>
      <c r="J140" s="6"/>
    </row>
    <row r="141" spans="1:10" s="5" customFormat="1" ht="16.149999999999999" customHeight="1" x14ac:dyDescent="0.25">
      <c r="A141" s="6" t="s">
        <v>46</v>
      </c>
      <c r="B141" s="9">
        <v>5</v>
      </c>
      <c r="C141" s="6" t="str">
        <f>VLOOKUP(A141,Furniture_Catalog[],2,0)</f>
        <v>Classroom Storage</v>
      </c>
      <c r="D141" s="6" t="str">
        <f>VLOOKUP(A141,Furniture_Catalog[],3,0)</f>
        <v>Smith System</v>
      </c>
      <c r="E141" s="6" t="str">
        <f>VLOOKUP(A141,Furniture_Catalog[],4,0)</f>
        <v>Cascade Mid-Cabinet w/ Shelves</v>
      </c>
      <c r="F141" s="6" t="str">
        <f>VLOOKUP(A141,Furniture_Catalog[],5,0)</f>
        <v>19" D x 28 5/8" W x 43 5/16" H</v>
      </c>
      <c r="G141" s="26" t="str">
        <f>VLOOKUP(A141,Furniture_Catalog[],6,0)</f>
        <v>Provide lockable doors, casters, and markerboard back.</v>
      </c>
      <c r="H141" s="6" t="str">
        <f>VLOOKUP(A141,Furniture_Catalog[],7,0)</f>
        <v>Lifetime</v>
      </c>
      <c r="I141" s="6"/>
      <c r="J141" s="6"/>
    </row>
    <row r="142" spans="1:10" s="5" customFormat="1" ht="16.149999999999999" customHeight="1" x14ac:dyDescent="0.25">
      <c r="A142" s="6" t="s">
        <v>54</v>
      </c>
      <c r="B142" s="9" t="s">
        <v>175</v>
      </c>
      <c r="C142" s="6" t="str">
        <f>VLOOKUP(A142,Furniture_Catalog[],2,0)</f>
        <v>Classroom Storage</v>
      </c>
      <c r="D142" s="6" t="str">
        <f>VLOOKUP(A142,Furniture_Catalog[],3,0)</f>
        <v>Smith System</v>
      </c>
      <c r="E142" s="6" t="str">
        <f>VLOOKUP(A142,Furniture_Catalog[],4,0)</f>
        <v>Cascade Mega-Tower w/ Shelves</v>
      </c>
      <c r="F142" s="6" t="str">
        <f>VLOOKUP(A142,Furniture_Catalog[],5,0)</f>
        <v>19" D x 43" W x 61 3/8" H</v>
      </c>
      <c r="G142" s="26" t="str">
        <f>VLOOKUP(A142,Furniture_Catalog[],6,0)</f>
        <v>Provide casters and markerboard back.</v>
      </c>
      <c r="H142" s="6" t="str">
        <f>VLOOKUP(A142,Furniture_Catalog[],7,0)</f>
        <v>Lifetime</v>
      </c>
      <c r="I142" s="6"/>
      <c r="J142" s="6"/>
    </row>
    <row r="143" spans="1:10" s="5" customFormat="1" ht="16.149999999999999" customHeight="1" x14ac:dyDescent="0.25">
      <c r="A143" s="6" t="s">
        <v>73</v>
      </c>
      <c r="B143" s="9" t="s">
        <v>176</v>
      </c>
      <c r="C143" s="6" t="str">
        <f>VLOOKUP(A143,Furniture_Catalog[],2,0)</f>
        <v>Task Chair</v>
      </c>
      <c r="D143" s="6" t="str">
        <f>VLOOKUP(A143,Furniture_Catalog[],3,0)</f>
        <v>HON</v>
      </c>
      <c r="E143" s="6" t="str">
        <f>VLOOKUP(A143,Furniture_Catalog[],4,0)</f>
        <v>Ignition 2.0 Task Chair</v>
      </c>
      <c r="F143" s="6" t="str">
        <f>VLOOKUP(A143,Furniture_Catalog[],5,0)</f>
        <v>27" W x 28.5 D x 44.5 H</v>
      </c>
      <c r="G143" s="26"/>
      <c r="H143" s="6" t="str">
        <f>VLOOKUP(A143,Furniture_Catalog[],7,0)</f>
        <v>Lifetime</v>
      </c>
      <c r="I143" s="6"/>
      <c r="J143" s="6"/>
    </row>
    <row r="144" spans="1:10" s="5" customFormat="1" ht="16.149999999999999" customHeight="1" x14ac:dyDescent="0.25">
      <c r="A144" s="6" t="s">
        <v>77</v>
      </c>
      <c r="B144" s="9">
        <v>1</v>
      </c>
      <c r="C144" s="6" t="str">
        <f>VLOOKUP(A144,Furniture_Catalog[],2,0)</f>
        <v>Mobile Pedestal Storage</v>
      </c>
      <c r="D144" s="6" t="str">
        <f>VLOOKUP(A144,Furniture_Catalog[],3,0)</f>
        <v>HON</v>
      </c>
      <c r="E144" s="6" t="str">
        <f>VLOOKUP(A144,Furniture_Catalog[],4,0)</f>
        <v>Mobile Box/File Pedestal</v>
      </c>
      <c r="F144" s="6" t="str">
        <f>VLOOKUP(A144,Furniture_Catalog[],5,0)</f>
        <v>15" W x 22 7/8" D x 22" H</v>
      </c>
      <c r="G144" s="26" t="str">
        <f>VLOOKUP(A144,Furniture_Catalog[],6,0)</f>
        <v>With cushion top.</v>
      </c>
      <c r="H144" s="6" t="str">
        <f>VLOOKUP(A144,Furniture_Catalog[],7,0)</f>
        <v>Lifetime, 5 Year on Seating Textiles</v>
      </c>
      <c r="I144" s="6"/>
      <c r="J144" s="6"/>
    </row>
    <row r="145" spans="1:10" s="5" customFormat="1" ht="16.149999999999999" customHeight="1" x14ac:dyDescent="0.25">
      <c r="A145" s="6" t="s">
        <v>25</v>
      </c>
      <c r="B145" s="9">
        <v>1</v>
      </c>
      <c r="C145" s="6" t="str">
        <f>VLOOKUP(A145,Furniture_Catalog[],2,0)</f>
        <v>Height Adjustable Table</v>
      </c>
      <c r="D145" s="6" t="str">
        <f>VLOOKUP(A145,Furniture_Catalog[],3,0)</f>
        <v>Workrite</v>
      </c>
      <c r="E145" s="6" t="str">
        <f>VLOOKUP(A145,Furniture_Catalog[],4,0)</f>
        <v>Sierra HX 2 Leg</v>
      </c>
      <c r="F145" s="6" t="str">
        <f>VLOOKUP(A145,Furniture_Catalog[],5,0)</f>
        <v>60"W x 30"D</v>
      </c>
      <c r="G145" s="26" t="str">
        <f>VLOOKUP(A145,Furniture_Catalog[],6,0)</f>
        <v>Top to match student desks. Provide modesty screen.</v>
      </c>
      <c r="H145" s="6" t="str">
        <f>VLOOKUP(A145,Furniture_Catalog[],7,0)</f>
        <v>Limited Lifetime</v>
      </c>
      <c r="I145" s="6"/>
      <c r="J145" s="6"/>
    </row>
    <row r="146" spans="1:10" s="5" customFormat="1" ht="16.149999999999999" customHeight="1" x14ac:dyDescent="0.25">
      <c r="A146" s="6" t="s">
        <v>17</v>
      </c>
      <c r="B146" s="9" t="s">
        <v>175</v>
      </c>
      <c r="C146" s="6" t="str">
        <f>VLOOKUP(A146,Furniture_Catalog[],2,0)</f>
        <v>Activity Table</v>
      </c>
      <c r="D146" s="6" t="str">
        <f>VLOOKUP(A146,Furniture_Catalog[],3,0)</f>
        <v>Smith System</v>
      </c>
      <c r="E146" s="6" t="str">
        <f>VLOOKUP(A146,Furniture_Catalog[],4,0)</f>
        <v>Elemental Half Moon Table</v>
      </c>
      <c r="F146" s="6" t="str">
        <f>VLOOKUP(A146,Furniture_Catalog[],5,0)</f>
        <v>30"D x 72"W x adjustable 19" - 33" H</v>
      </c>
      <c r="G146" s="26" t="str">
        <f>VLOOKUP(A146,Furniture_Catalog[],6,0)</f>
        <v>Provide casters.</v>
      </c>
      <c r="H146" s="6" t="str">
        <f>VLOOKUP(A146,Furniture_Catalog[],7,0)</f>
        <v>12 Years; Lifetime on metal frames</v>
      </c>
      <c r="I146" s="6"/>
      <c r="J146" s="6"/>
    </row>
    <row r="147" spans="1:10" s="5" customFormat="1" ht="16.149999999999999" customHeight="1" x14ac:dyDescent="0.25">
      <c r="A147" s="6" t="s">
        <v>14</v>
      </c>
      <c r="B147" s="9" t="s">
        <v>178</v>
      </c>
      <c r="C147" s="6" t="str">
        <f>VLOOKUP(A147,Furniture_Catalog[],2,0)</f>
        <v>Rocker Seat</v>
      </c>
      <c r="D147" s="6" t="str">
        <f>VLOOKUP(A147,Furniture_Catalog[],3,0)</f>
        <v>VS America</v>
      </c>
      <c r="E147" s="6" t="str">
        <f>VLOOKUP(A147,Furniture_Catalog[],4,0)</f>
        <v>Hokki+ Wobble Stool</v>
      </c>
      <c r="F147" s="6" t="str">
        <f>VLOOKUP(A147,Furniture_Catalog[],5,0)</f>
        <v>Adjustable 15" - 19 3/4" H</v>
      </c>
      <c r="G147" s="26" t="str">
        <f>VLOOKUP(A147,Furniture_Catalog[],6,0)</f>
        <v>No arms.</v>
      </c>
      <c r="H147" s="6" t="str">
        <f>VLOOKUP(A147,Furniture_Catalog[],7,0)</f>
        <v>10 Years</v>
      </c>
      <c r="I147" s="6"/>
      <c r="J147" s="6"/>
    </row>
    <row r="148" spans="1:10" s="5" customFormat="1" ht="16.149999999999999" customHeight="1" x14ac:dyDescent="0.25">
      <c r="A148" s="6" t="s">
        <v>74</v>
      </c>
      <c r="B148" s="9">
        <v>24</v>
      </c>
      <c r="C148" s="6" t="str">
        <f>VLOOKUP(A148,Furniture_Catalog[],2,0)</f>
        <v>Student Chair</v>
      </c>
      <c r="D148" s="6" t="str">
        <f>VLOOKUP(A148,Furniture_Catalog[],3,0)</f>
        <v>Fleetwood</v>
      </c>
      <c r="E148" s="6" t="str">
        <f>VLOOKUP(A148,Furniture_Catalog[],4,0)</f>
        <v>E! Seating</v>
      </c>
      <c r="F148" s="6" t="str">
        <f>VLOOKUP(A148,Furniture_Catalog[],5,0)</f>
        <v>Varies by grade.</v>
      </c>
      <c r="G148" s="26"/>
      <c r="H148" s="6" t="str">
        <f>VLOOKUP(A148,Furniture_Catalog[],7,0)</f>
        <v>Limited Lifetime</v>
      </c>
      <c r="I148" s="6"/>
      <c r="J148" s="6"/>
    </row>
    <row r="149" spans="1:10" s="5" customFormat="1" ht="16.149999999999999" customHeight="1" x14ac:dyDescent="0.25">
      <c r="A149" s="6" t="s">
        <v>75</v>
      </c>
      <c r="B149" s="9">
        <v>24</v>
      </c>
      <c r="C149" s="6" t="str">
        <f>VLOOKUP(A149,Furniture_Catalog[],2,0)</f>
        <v>Student Desk</v>
      </c>
      <c r="D149" s="6" t="str">
        <f>VLOOKUP(A149,Furniture_Catalog[],3,0)</f>
        <v>Artcobell</v>
      </c>
      <c r="E149" s="6" t="str">
        <f>VLOOKUP(A149,Furniture_Catalog[],4,0)</f>
        <v>Rectangle Desk</v>
      </c>
      <c r="F149" s="6" t="str">
        <f>VLOOKUP(A149,Furniture_Catalog[],5,0)</f>
        <v>20"D x 26"W x adjustable 19" - 29" H</v>
      </c>
      <c r="G149" s="26" t="str">
        <f>VLOOKUP(A149,Furniture_Catalog[],6,0)</f>
        <v>Provide full metal tray.</v>
      </c>
      <c r="H149" s="6" t="str">
        <f>VLOOKUP(A149,Furniture_Catalog[],7,0)</f>
        <v>12 Years</v>
      </c>
      <c r="I149" s="6"/>
      <c r="J149" s="6"/>
    </row>
    <row r="150" spans="1:10" s="5" customFormat="1" ht="16.149999999999999" customHeight="1" x14ac:dyDescent="0.25">
      <c r="A150" s="6" t="s">
        <v>76</v>
      </c>
      <c r="B150" s="9">
        <v>1</v>
      </c>
      <c r="C150" s="6" t="str">
        <f>VLOOKUP(A150,Furniture_Catalog[],2,0)</f>
        <v>Lectern</v>
      </c>
      <c r="D150" s="6" t="str">
        <f>VLOOKUP(A150,Furniture_Catalog[],3,0)</f>
        <v>Smith System</v>
      </c>
      <c r="E150" s="6" t="str">
        <f>VLOOKUP(A150,Furniture_Catalog[],4,0)</f>
        <v>Motum Mobile Lectern</v>
      </c>
      <c r="F150" s="6" t="str">
        <f>VLOOKUP(A150,Furniture_Catalog[],5,0)</f>
        <v>24" D x 24" W x adjustable 30" - 44" H</v>
      </c>
      <c r="G150" s="26" t="str">
        <f>VLOOKUP(A150,Furniture_Catalog[],6,0)</f>
        <v>Provide cascade laptop shelf.</v>
      </c>
      <c r="H150" s="6" t="str">
        <f>VLOOKUP(A150,Furniture_Catalog[],7,0)</f>
        <v>Limited Lifetime, 12 Years on Casters</v>
      </c>
      <c r="I150" s="6"/>
      <c r="J150" s="6"/>
    </row>
    <row r="151" spans="1:10" s="5" customFormat="1" ht="16.149999999999999" customHeight="1" x14ac:dyDescent="0.25">
      <c r="A151" s="6" t="s">
        <v>79</v>
      </c>
      <c r="B151" s="9">
        <v>1</v>
      </c>
      <c r="C151" s="6" t="str">
        <f>VLOOKUP(A151,Furniture_Catalog[],2,0)</f>
        <v>Rug</v>
      </c>
      <c r="D151" s="6" t="str">
        <f>VLOOKUP(A151,Furniture_Catalog[],3,0)</f>
        <v>Lakeshore</v>
      </c>
      <c r="E151" s="6" t="str">
        <f>VLOOKUP(A151,Furniture_Catalog[],4,0)</f>
        <v>Learning Shapes &amp; Colors Activity Carpets</v>
      </c>
      <c r="F151" s="6" t="str">
        <f>VLOOKUP(A151,Furniture_Catalog[],5,0)</f>
        <v>9' D x 12' W</v>
      </c>
      <c r="G151" s="26"/>
      <c r="H151" s="6" t="str">
        <f>VLOOKUP(A151,Furniture_Catalog[],7,0)</f>
        <v>10 Years</v>
      </c>
      <c r="I151" s="27"/>
      <c r="J151" s="27"/>
    </row>
    <row r="152" spans="1:10" s="5" customFormat="1" ht="16.149999999999999" customHeight="1" x14ac:dyDescent="0.25">
      <c r="A152" s="6"/>
      <c r="B152" s="7"/>
      <c r="C152" s="6"/>
      <c r="D152" s="6"/>
      <c r="E152" s="6"/>
      <c r="F152" s="6"/>
      <c r="G152" s="26"/>
      <c r="H152" s="27"/>
      <c r="I152" s="27"/>
      <c r="J152" s="27"/>
    </row>
    <row r="153" spans="1:10" s="5" customFormat="1" ht="16.149999999999999" customHeight="1" x14ac:dyDescent="0.25">
      <c r="A153" s="10" t="s">
        <v>203</v>
      </c>
      <c r="B153" s="11"/>
      <c r="C153" s="11"/>
      <c r="D153" s="11"/>
      <c r="E153" s="11"/>
      <c r="F153" s="11"/>
      <c r="G153" s="67"/>
      <c r="H153" s="68"/>
      <c r="I153" s="67"/>
      <c r="J153" s="68"/>
    </row>
    <row r="154" spans="1:10" s="5" customFormat="1" ht="16.149999999999999" customHeight="1" x14ac:dyDescent="0.25">
      <c r="A154" s="6" t="s">
        <v>50</v>
      </c>
      <c r="B154" s="9" t="s">
        <v>175</v>
      </c>
      <c r="C154" s="6" t="str">
        <f>VLOOKUP(A154,Furniture_Catalog[],2,0)</f>
        <v>Classroom Storage</v>
      </c>
      <c r="D154" s="6" t="str">
        <f>VLOOKUP(A154,Furniture_Catalog[],3,0)</f>
        <v>Smith System</v>
      </c>
      <c r="E154" s="6" t="str">
        <f>VLOOKUP(A154,Furniture_Catalog[],4,0)</f>
        <v>Cascade Mega-Cabinet (24 Totes)</v>
      </c>
      <c r="F154" s="6" t="str">
        <f>VLOOKUP(A154,Furniture_Catalog[],5,0)</f>
        <v>19" D x 42 3/8" W x 43 5/16" H</v>
      </c>
      <c r="G154" s="26" t="str">
        <f>VLOOKUP(A154,Furniture_Catalog[],6,0)</f>
        <v>Provide 3" totes, lockable doors, casters, and markerboard back.</v>
      </c>
      <c r="H154" s="6" t="str">
        <f>VLOOKUP(A154,Furniture_Catalog[],7,0)</f>
        <v>Lifetime</v>
      </c>
      <c r="I154" s="6"/>
      <c r="J154" s="6"/>
    </row>
    <row r="155" spans="1:10" s="5" customFormat="1" ht="16.149999999999999" customHeight="1" x14ac:dyDescent="0.25">
      <c r="A155" s="6" t="s">
        <v>46</v>
      </c>
      <c r="B155" s="9">
        <v>5</v>
      </c>
      <c r="C155" s="6" t="str">
        <f>VLOOKUP(A155,Furniture_Catalog[],2,0)</f>
        <v>Classroom Storage</v>
      </c>
      <c r="D155" s="6" t="str">
        <f>VLOOKUP(A155,Furniture_Catalog[],3,0)</f>
        <v>Smith System</v>
      </c>
      <c r="E155" s="6" t="str">
        <f>VLOOKUP(A155,Furniture_Catalog[],4,0)</f>
        <v>Cascade Mid-Cabinet w/ Shelves</v>
      </c>
      <c r="F155" s="6" t="str">
        <f>VLOOKUP(A155,Furniture_Catalog[],5,0)</f>
        <v>19" D x 28 5/8" W x 43 5/16" H</v>
      </c>
      <c r="G155" s="26" t="str">
        <f>VLOOKUP(A155,Furniture_Catalog[],6,0)</f>
        <v>Provide lockable doors, casters, and markerboard back.</v>
      </c>
      <c r="H155" s="6" t="str">
        <f>VLOOKUP(A155,Furniture_Catalog[],7,0)</f>
        <v>Lifetime</v>
      </c>
      <c r="I155" s="6"/>
      <c r="J155" s="6"/>
    </row>
    <row r="156" spans="1:10" s="5" customFormat="1" ht="16.149999999999999" customHeight="1" x14ac:dyDescent="0.25">
      <c r="A156" s="6" t="s">
        <v>54</v>
      </c>
      <c r="B156" s="9" t="s">
        <v>175</v>
      </c>
      <c r="C156" s="6" t="str">
        <f>VLOOKUP(A156,Furniture_Catalog[],2,0)</f>
        <v>Classroom Storage</v>
      </c>
      <c r="D156" s="6" t="str">
        <f>VLOOKUP(A156,Furniture_Catalog[],3,0)</f>
        <v>Smith System</v>
      </c>
      <c r="E156" s="6" t="str">
        <f>VLOOKUP(A156,Furniture_Catalog[],4,0)</f>
        <v>Cascade Mega-Tower w/ Shelves</v>
      </c>
      <c r="F156" s="6" t="str">
        <f>VLOOKUP(A156,Furniture_Catalog[],5,0)</f>
        <v>19" D x 43" W x 61 3/8" H</v>
      </c>
      <c r="G156" s="26" t="str">
        <f>VLOOKUP(A156,Furniture_Catalog[],6,0)</f>
        <v>Provide casters and markerboard back.</v>
      </c>
      <c r="H156" s="6" t="str">
        <f>VLOOKUP(A156,Furniture_Catalog[],7,0)</f>
        <v>Lifetime</v>
      </c>
      <c r="I156" s="6"/>
      <c r="J156" s="6"/>
    </row>
    <row r="157" spans="1:10" s="5" customFormat="1" ht="16.149999999999999" customHeight="1" x14ac:dyDescent="0.25">
      <c r="A157" s="6" t="s">
        <v>73</v>
      </c>
      <c r="B157" s="9" t="s">
        <v>176</v>
      </c>
      <c r="C157" s="6" t="str">
        <f>VLOOKUP(A157,Furniture_Catalog[],2,0)</f>
        <v>Task Chair</v>
      </c>
      <c r="D157" s="6" t="str">
        <f>VLOOKUP(A157,Furniture_Catalog[],3,0)</f>
        <v>HON</v>
      </c>
      <c r="E157" s="6" t="str">
        <f>VLOOKUP(A157,Furniture_Catalog[],4,0)</f>
        <v>Ignition 2.0 Task Chair</v>
      </c>
      <c r="F157" s="6" t="str">
        <f>VLOOKUP(A157,Furniture_Catalog[],5,0)</f>
        <v>27" W x 28.5 D x 44.5 H</v>
      </c>
      <c r="G157" s="26"/>
      <c r="H157" s="6" t="str">
        <f>VLOOKUP(A157,Furniture_Catalog[],7,0)</f>
        <v>Lifetime</v>
      </c>
      <c r="I157" s="6"/>
      <c r="J157" s="6"/>
    </row>
    <row r="158" spans="1:10" s="5" customFormat="1" ht="16.149999999999999" customHeight="1" x14ac:dyDescent="0.25">
      <c r="A158" s="6" t="s">
        <v>77</v>
      </c>
      <c r="B158" s="9">
        <v>1</v>
      </c>
      <c r="C158" s="6" t="str">
        <f>VLOOKUP(A158,Furniture_Catalog[],2,0)</f>
        <v>Mobile Pedestal Storage</v>
      </c>
      <c r="D158" s="6" t="str">
        <f>VLOOKUP(A158,Furniture_Catalog[],3,0)</f>
        <v>HON</v>
      </c>
      <c r="E158" s="6" t="str">
        <f>VLOOKUP(A158,Furniture_Catalog[],4,0)</f>
        <v>Mobile Box/File Pedestal</v>
      </c>
      <c r="F158" s="6" t="str">
        <f>VLOOKUP(A158,Furniture_Catalog[],5,0)</f>
        <v>15" W x 22 7/8" D x 22" H</v>
      </c>
      <c r="G158" s="26" t="str">
        <f>VLOOKUP(A158,Furniture_Catalog[],6,0)</f>
        <v>With cushion top.</v>
      </c>
      <c r="H158" s="6" t="str">
        <f>VLOOKUP(A158,Furniture_Catalog[],7,0)</f>
        <v>Lifetime, 5 Year on Seating Textiles</v>
      </c>
      <c r="I158" s="6"/>
      <c r="J158" s="6"/>
    </row>
    <row r="159" spans="1:10" s="5" customFormat="1" ht="16.149999999999999" customHeight="1" x14ac:dyDescent="0.25">
      <c r="A159" s="6" t="s">
        <v>25</v>
      </c>
      <c r="B159" s="9">
        <v>1</v>
      </c>
      <c r="C159" s="6" t="str">
        <f>VLOOKUP(A159,Furniture_Catalog[],2,0)</f>
        <v>Height Adjustable Table</v>
      </c>
      <c r="D159" s="6" t="str">
        <f>VLOOKUP(A159,Furniture_Catalog[],3,0)</f>
        <v>Workrite</v>
      </c>
      <c r="E159" s="6" t="str">
        <f>VLOOKUP(A159,Furniture_Catalog[],4,0)</f>
        <v>Sierra HX 2 Leg</v>
      </c>
      <c r="F159" s="6" t="str">
        <f>VLOOKUP(A159,Furniture_Catalog[],5,0)</f>
        <v>60"W x 30"D</v>
      </c>
      <c r="G159" s="26" t="str">
        <f>VLOOKUP(A159,Furniture_Catalog[],6,0)</f>
        <v>Top to match student desks. Provide modesty screen.</v>
      </c>
      <c r="H159" s="6" t="str">
        <f>VLOOKUP(A159,Furniture_Catalog[],7,0)</f>
        <v>Limited Lifetime</v>
      </c>
      <c r="I159" s="6"/>
      <c r="J159" s="6"/>
    </row>
    <row r="160" spans="1:10" s="5" customFormat="1" ht="16.149999999999999" customHeight="1" x14ac:dyDescent="0.25">
      <c r="A160" s="6" t="s">
        <v>17</v>
      </c>
      <c r="B160" s="9" t="s">
        <v>175</v>
      </c>
      <c r="C160" s="6" t="str">
        <f>VLOOKUP(A160,Furniture_Catalog[],2,0)</f>
        <v>Activity Table</v>
      </c>
      <c r="D160" s="6" t="str">
        <f>VLOOKUP(A160,Furniture_Catalog[],3,0)</f>
        <v>Smith System</v>
      </c>
      <c r="E160" s="6" t="str">
        <f>VLOOKUP(A160,Furniture_Catalog[],4,0)</f>
        <v>Elemental Half Moon Table</v>
      </c>
      <c r="F160" s="6" t="str">
        <f>VLOOKUP(A160,Furniture_Catalog[],5,0)</f>
        <v>30"D x 72"W x adjustable 19" - 33" H</v>
      </c>
      <c r="G160" s="26" t="str">
        <f>VLOOKUP(A160,Furniture_Catalog[],6,0)</f>
        <v>Provide casters.</v>
      </c>
      <c r="H160" s="6" t="str">
        <f>VLOOKUP(A160,Furniture_Catalog[],7,0)</f>
        <v>12 Years; Lifetime on metal frames</v>
      </c>
      <c r="I160" s="6"/>
      <c r="J160" s="6"/>
    </row>
    <row r="161" spans="1:10" s="5" customFormat="1" ht="16.149999999999999" customHeight="1" x14ac:dyDescent="0.25">
      <c r="A161" s="6" t="s">
        <v>14</v>
      </c>
      <c r="B161" s="9" t="s">
        <v>178</v>
      </c>
      <c r="C161" s="6" t="str">
        <f>VLOOKUP(A161,Furniture_Catalog[],2,0)</f>
        <v>Rocker Seat</v>
      </c>
      <c r="D161" s="6" t="str">
        <f>VLOOKUP(A161,Furniture_Catalog[],3,0)</f>
        <v>VS America</v>
      </c>
      <c r="E161" s="6" t="str">
        <f>VLOOKUP(A161,Furniture_Catalog[],4,0)</f>
        <v>Hokki+ Wobble Stool</v>
      </c>
      <c r="F161" s="6" t="str">
        <f>VLOOKUP(A161,Furniture_Catalog[],5,0)</f>
        <v>Adjustable 15" - 19 3/4" H</v>
      </c>
      <c r="G161" s="26" t="str">
        <f>VLOOKUP(A161,Furniture_Catalog[],6,0)</f>
        <v>No arms.</v>
      </c>
      <c r="H161" s="6" t="str">
        <f>VLOOKUP(A161,Furniture_Catalog[],7,0)</f>
        <v>10 Years</v>
      </c>
      <c r="I161" s="6"/>
      <c r="J161" s="6"/>
    </row>
    <row r="162" spans="1:10" s="5" customFormat="1" ht="16.149999999999999" customHeight="1" x14ac:dyDescent="0.25">
      <c r="A162" s="6" t="s">
        <v>74</v>
      </c>
      <c r="B162" s="9">
        <v>24</v>
      </c>
      <c r="C162" s="6" t="str">
        <f>VLOOKUP(A162,Furniture_Catalog[],2,0)</f>
        <v>Student Chair</v>
      </c>
      <c r="D162" s="6" t="str">
        <f>VLOOKUP(A162,Furniture_Catalog[],3,0)</f>
        <v>Fleetwood</v>
      </c>
      <c r="E162" s="6" t="str">
        <f>VLOOKUP(A162,Furniture_Catalog[],4,0)</f>
        <v>E! Seating</v>
      </c>
      <c r="F162" s="6" t="str">
        <f>VLOOKUP(A162,Furniture_Catalog[],5,0)</f>
        <v>Varies by grade.</v>
      </c>
      <c r="G162" s="26"/>
      <c r="H162" s="6" t="str">
        <f>VLOOKUP(A162,Furniture_Catalog[],7,0)</f>
        <v>Limited Lifetime</v>
      </c>
      <c r="I162" s="6"/>
      <c r="J162" s="6"/>
    </row>
    <row r="163" spans="1:10" s="5" customFormat="1" ht="16.149999999999999" customHeight="1" x14ac:dyDescent="0.25">
      <c r="A163" s="6" t="s">
        <v>75</v>
      </c>
      <c r="B163" s="9">
        <v>24</v>
      </c>
      <c r="C163" s="6" t="str">
        <f>VLOOKUP(A163,Furniture_Catalog[],2,0)</f>
        <v>Student Desk</v>
      </c>
      <c r="D163" s="6" t="str">
        <f>VLOOKUP(A163,Furniture_Catalog[],3,0)</f>
        <v>Artcobell</v>
      </c>
      <c r="E163" s="6" t="str">
        <f>VLOOKUP(A163,Furniture_Catalog[],4,0)</f>
        <v>Rectangle Desk</v>
      </c>
      <c r="F163" s="6" t="str">
        <f>VLOOKUP(A163,Furniture_Catalog[],5,0)</f>
        <v>20"D x 26"W x adjustable 19" - 29" H</v>
      </c>
      <c r="G163" s="26" t="str">
        <f>VLOOKUP(A163,Furniture_Catalog[],6,0)</f>
        <v>Provide full metal tray.</v>
      </c>
      <c r="H163" s="6" t="str">
        <f>VLOOKUP(A163,Furniture_Catalog[],7,0)</f>
        <v>12 Years</v>
      </c>
      <c r="I163" s="6"/>
      <c r="J163" s="6"/>
    </row>
    <row r="164" spans="1:10" s="5" customFormat="1" ht="16.149999999999999" customHeight="1" x14ac:dyDescent="0.25">
      <c r="A164" s="6" t="s">
        <v>76</v>
      </c>
      <c r="B164" s="9">
        <v>1</v>
      </c>
      <c r="C164" s="6" t="str">
        <f>VLOOKUP(A164,Furniture_Catalog[],2,0)</f>
        <v>Lectern</v>
      </c>
      <c r="D164" s="6" t="str">
        <f>VLOOKUP(A164,Furniture_Catalog[],3,0)</f>
        <v>Smith System</v>
      </c>
      <c r="E164" s="6" t="str">
        <f>VLOOKUP(A164,Furniture_Catalog[],4,0)</f>
        <v>Motum Mobile Lectern</v>
      </c>
      <c r="F164" s="6" t="str">
        <f>VLOOKUP(A164,Furniture_Catalog[],5,0)</f>
        <v>24" D x 24" W x adjustable 30" - 44" H</v>
      </c>
      <c r="G164" s="26" t="str">
        <f>VLOOKUP(A164,Furniture_Catalog[],6,0)</f>
        <v>Provide cascade laptop shelf.</v>
      </c>
      <c r="H164" s="6" t="str">
        <f>VLOOKUP(A164,Furniture_Catalog[],7,0)</f>
        <v>Limited Lifetime, 12 Years on Casters</v>
      </c>
      <c r="I164" s="6"/>
      <c r="J164" s="6"/>
    </row>
    <row r="165" spans="1:10" s="5" customFormat="1" ht="16.149999999999999" customHeight="1" x14ac:dyDescent="0.25">
      <c r="A165" s="6" t="s">
        <v>78</v>
      </c>
      <c r="B165" s="9">
        <v>1</v>
      </c>
      <c r="C165" s="6" t="str">
        <f>VLOOKUP(A165,Furniture_Catalog[],2,0)</f>
        <v>Rug</v>
      </c>
      <c r="D165" s="6" t="str">
        <f>VLOOKUP(A165,Furniture_Catalog[],3,0)</f>
        <v>Lakeshore</v>
      </c>
      <c r="E165" s="6" t="str">
        <f>VLOOKUP(A165,Furniture_Catalog[],4,0)</f>
        <v>Calming Colors A Place For Everyone Carpets</v>
      </c>
      <c r="F165" s="6" t="str">
        <f>VLOOKUP(A165,Furniture_Catalog[],5,0)</f>
        <v>9' D x 12' W</v>
      </c>
      <c r="G165" s="26"/>
      <c r="H165" s="6" t="str">
        <f>VLOOKUP(A165,Furniture_Catalog[],7,0)</f>
        <v>10 Years</v>
      </c>
      <c r="I165" s="27"/>
      <c r="J165" s="27"/>
    </row>
    <row r="166" spans="1:10" s="5" customFormat="1" ht="16.149999999999999" customHeight="1" x14ac:dyDescent="0.25">
      <c r="A166" s="6"/>
      <c r="B166" s="7"/>
      <c r="C166" s="6"/>
      <c r="D166" s="6"/>
      <c r="E166" s="6"/>
      <c r="F166" s="6"/>
      <c r="G166" s="26"/>
      <c r="H166" s="27"/>
      <c r="I166" s="27"/>
      <c r="J166" s="27"/>
    </row>
    <row r="167" spans="1:10" s="5" customFormat="1" ht="16.149999999999999" customHeight="1" x14ac:dyDescent="0.25">
      <c r="A167" s="10" t="s">
        <v>204</v>
      </c>
      <c r="B167" s="11"/>
      <c r="C167" s="11"/>
      <c r="D167" s="11"/>
      <c r="E167" s="11"/>
      <c r="F167" s="11"/>
      <c r="G167" s="67"/>
      <c r="H167" s="68"/>
      <c r="I167" s="67"/>
      <c r="J167" s="68"/>
    </row>
    <row r="168" spans="1:10" s="5" customFormat="1" ht="16.149999999999999" customHeight="1" x14ac:dyDescent="0.25">
      <c r="A168" s="6" t="s">
        <v>50</v>
      </c>
      <c r="B168" s="9" t="s">
        <v>175</v>
      </c>
      <c r="C168" s="6" t="str">
        <f>VLOOKUP(A168,Furniture_Catalog[],2,0)</f>
        <v>Classroom Storage</v>
      </c>
      <c r="D168" s="6" t="str">
        <f>VLOOKUP(A168,Furniture_Catalog[],3,0)</f>
        <v>Smith System</v>
      </c>
      <c r="E168" s="6" t="str">
        <f>VLOOKUP(A168,Furniture_Catalog[],4,0)</f>
        <v>Cascade Mega-Cabinet (24 Totes)</v>
      </c>
      <c r="F168" s="6" t="str">
        <f>VLOOKUP(A168,Furniture_Catalog[],5,0)</f>
        <v>19" D x 42 3/8" W x 43 5/16" H</v>
      </c>
      <c r="G168" s="26" t="str">
        <f>VLOOKUP(A168,Furniture_Catalog[],6,0)</f>
        <v>Provide 3" totes, lockable doors, casters, and markerboard back.</v>
      </c>
      <c r="H168" s="6" t="str">
        <f>VLOOKUP(A168,Furniture_Catalog[],7,0)</f>
        <v>Lifetime</v>
      </c>
      <c r="I168" s="6"/>
      <c r="J168" s="6"/>
    </row>
    <row r="169" spans="1:10" s="5" customFormat="1" ht="16.149999999999999" customHeight="1" x14ac:dyDescent="0.25">
      <c r="A169" s="6" t="s">
        <v>46</v>
      </c>
      <c r="B169" s="9">
        <v>5</v>
      </c>
      <c r="C169" s="6" t="str">
        <f>VLOOKUP(A169,Furniture_Catalog[],2,0)</f>
        <v>Classroom Storage</v>
      </c>
      <c r="D169" s="6" t="str">
        <f>VLOOKUP(A169,Furniture_Catalog[],3,0)</f>
        <v>Smith System</v>
      </c>
      <c r="E169" s="6" t="str">
        <f>VLOOKUP(A169,Furniture_Catalog[],4,0)</f>
        <v>Cascade Mid-Cabinet w/ Shelves</v>
      </c>
      <c r="F169" s="6" t="str">
        <f>VLOOKUP(A169,Furniture_Catalog[],5,0)</f>
        <v>19" D x 28 5/8" W x 43 5/16" H</v>
      </c>
      <c r="G169" s="26" t="str">
        <f>VLOOKUP(A169,Furniture_Catalog[],6,0)</f>
        <v>Provide lockable doors, casters, and markerboard back.</v>
      </c>
      <c r="H169" s="6" t="str">
        <f>VLOOKUP(A169,Furniture_Catalog[],7,0)</f>
        <v>Lifetime</v>
      </c>
      <c r="I169" s="6"/>
      <c r="J169" s="6"/>
    </row>
    <row r="170" spans="1:10" s="5" customFormat="1" ht="16.149999999999999" customHeight="1" x14ac:dyDescent="0.25">
      <c r="A170" s="6" t="s">
        <v>54</v>
      </c>
      <c r="B170" s="9" t="s">
        <v>175</v>
      </c>
      <c r="C170" s="6" t="str">
        <f>VLOOKUP(A170,Furniture_Catalog[],2,0)</f>
        <v>Classroom Storage</v>
      </c>
      <c r="D170" s="6" t="str">
        <f>VLOOKUP(A170,Furniture_Catalog[],3,0)</f>
        <v>Smith System</v>
      </c>
      <c r="E170" s="6" t="str">
        <f>VLOOKUP(A170,Furniture_Catalog[],4,0)</f>
        <v>Cascade Mega-Tower w/ Shelves</v>
      </c>
      <c r="F170" s="6" t="str">
        <f>VLOOKUP(A170,Furniture_Catalog[],5,0)</f>
        <v>19" D x 43" W x 61 3/8" H</v>
      </c>
      <c r="G170" s="26" t="str">
        <f>VLOOKUP(A170,Furniture_Catalog[],6,0)</f>
        <v>Provide casters and markerboard back.</v>
      </c>
      <c r="H170" s="6" t="str">
        <f>VLOOKUP(A170,Furniture_Catalog[],7,0)</f>
        <v>Lifetime</v>
      </c>
      <c r="I170" s="6"/>
      <c r="J170" s="6"/>
    </row>
    <row r="171" spans="1:10" s="5" customFormat="1" ht="16.149999999999999" customHeight="1" x14ac:dyDescent="0.25">
      <c r="A171" s="6" t="s">
        <v>73</v>
      </c>
      <c r="B171" s="9" t="s">
        <v>176</v>
      </c>
      <c r="C171" s="6" t="str">
        <f>VLOOKUP(A171,Furniture_Catalog[],2,0)</f>
        <v>Task Chair</v>
      </c>
      <c r="D171" s="6" t="str">
        <f>VLOOKUP(A171,Furniture_Catalog[],3,0)</f>
        <v>HON</v>
      </c>
      <c r="E171" s="6" t="str">
        <f>VLOOKUP(A171,Furniture_Catalog[],4,0)</f>
        <v>Ignition 2.0 Task Chair</v>
      </c>
      <c r="F171" s="6" t="str">
        <f>VLOOKUP(A171,Furniture_Catalog[],5,0)</f>
        <v>27" W x 28.5 D x 44.5 H</v>
      </c>
      <c r="G171" s="26"/>
      <c r="H171" s="6" t="str">
        <f>VLOOKUP(A171,Furniture_Catalog[],7,0)</f>
        <v>Lifetime</v>
      </c>
      <c r="I171" s="6"/>
      <c r="J171" s="6"/>
    </row>
    <row r="172" spans="1:10" s="5" customFormat="1" ht="16.149999999999999" customHeight="1" x14ac:dyDescent="0.25">
      <c r="A172" s="6" t="s">
        <v>77</v>
      </c>
      <c r="B172" s="9">
        <v>1</v>
      </c>
      <c r="C172" s="6" t="str">
        <f>VLOOKUP(A172,Furniture_Catalog[],2,0)</f>
        <v>Mobile Pedestal Storage</v>
      </c>
      <c r="D172" s="6" t="str">
        <f>VLOOKUP(A172,Furniture_Catalog[],3,0)</f>
        <v>HON</v>
      </c>
      <c r="E172" s="6" t="str">
        <f>VLOOKUP(A172,Furniture_Catalog[],4,0)</f>
        <v>Mobile Box/File Pedestal</v>
      </c>
      <c r="F172" s="6" t="str">
        <f>VLOOKUP(A172,Furniture_Catalog[],5,0)</f>
        <v>15" W x 22 7/8" D x 22" H</v>
      </c>
      <c r="G172" s="26" t="str">
        <f>VLOOKUP(A172,Furniture_Catalog[],6,0)</f>
        <v>With cushion top.</v>
      </c>
      <c r="H172" s="6" t="str">
        <f>VLOOKUP(A172,Furniture_Catalog[],7,0)</f>
        <v>Lifetime, 5 Year on Seating Textiles</v>
      </c>
      <c r="I172" s="6"/>
      <c r="J172" s="6"/>
    </row>
    <row r="173" spans="1:10" s="5" customFormat="1" ht="16.149999999999999" customHeight="1" x14ac:dyDescent="0.25">
      <c r="A173" s="6" t="s">
        <v>25</v>
      </c>
      <c r="B173" s="9">
        <v>1</v>
      </c>
      <c r="C173" s="6" t="str">
        <f>VLOOKUP(A173,Furniture_Catalog[],2,0)</f>
        <v>Height Adjustable Table</v>
      </c>
      <c r="D173" s="6" t="str">
        <f>VLOOKUP(A173,Furniture_Catalog[],3,0)</f>
        <v>Workrite</v>
      </c>
      <c r="E173" s="6" t="str">
        <f>VLOOKUP(A173,Furniture_Catalog[],4,0)</f>
        <v>Sierra HX 2 Leg</v>
      </c>
      <c r="F173" s="6" t="str">
        <f>VLOOKUP(A173,Furniture_Catalog[],5,0)</f>
        <v>60"W x 30"D</v>
      </c>
      <c r="G173" s="26" t="str">
        <f>VLOOKUP(A173,Furniture_Catalog[],6,0)</f>
        <v>Top to match student desks. Provide modesty screen.</v>
      </c>
      <c r="H173" s="6" t="str">
        <f>VLOOKUP(A173,Furniture_Catalog[],7,0)</f>
        <v>Limited Lifetime</v>
      </c>
      <c r="I173" s="6"/>
      <c r="J173" s="6"/>
    </row>
    <row r="174" spans="1:10" s="5" customFormat="1" ht="16.149999999999999" customHeight="1" x14ac:dyDescent="0.25">
      <c r="A174" s="6" t="s">
        <v>17</v>
      </c>
      <c r="B174" s="9" t="s">
        <v>175</v>
      </c>
      <c r="C174" s="6" t="str">
        <f>VLOOKUP(A174,Furniture_Catalog[],2,0)</f>
        <v>Activity Table</v>
      </c>
      <c r="D174" s="6" t="str">
        <f>VLOOKUP(A174,Furniture_Catalog[],3,0)</f>
        <v>Smith System</v>
      </c>
      <c r="E174" s="6" t="str">
        <f>VLOOKUP(A174,Furniture_Catalog[],4,0)</f>
        <v>Elemental Half Moon Table</v>
      </c>
      <c r="F174" s="6" t="str">
        <f>VLOOKUP(A174,Furniture_Catalog[],5,0)</f>
        <v>30"D x 72"W x adjustable 19" - 33" H</v>
      </c>
      <c r="G174" s="26" t="str">
        <f>VLOOKUP(A174,Furniture_Catalog[],6,0)</f>
        <v>Provide casters.</v>
      </c>
      <c r="H174" s="6" t="str">
        <f>VLOOKUP(A174,Furniture_Catalog[],7,0)</f>
        <v>12 Years; Lifetime on metal frames</v>
      </c>
      <c r="I174" s="6"/>
      <c r="J174" s="6"/>
    </row>
    <row r="175" spans="1:10" s="5" customFormat="1" ht="16.149999999999999" customHeight="1" x14ac:dyDescent="0.25">
      <c r="A175" s="6" t="s">
        <v>14</v>
      </c>
      <c r="B175" s="9" t="s">
        <v>178</v>
      </c>
      <c r="C175" s="6" t="str">
        <f>VLOOKUP(A175,Furniture_Catalog[],2,0)</f>
        <v>Rocker Seat</v>
      </c>
      <c r="D175" s="6" t="str">
        <f>VLOOKUP(A175,Furniture_Catalog[],3,0)</f>
        <v>VS America</v>
      </c>
      <c r="E175" s="6" t="str">
        <f>VLOOKUP(A175,Furniture_Catalog[],4,0)</f>
        <v>Hokki+ Wobble Stool</v>
      </c>
      <c r="F175" s="6" t="str">
        <f>VLOOKUP(A175,Furniture_Catalog[],5,0)</f>
        <v>Adjustable 15" - 19 3/4" H</v>
      </c>
      <c r="G175" s="26" t="str">
        <f>VLOOKUP(A175,Furniture_Catalog[],6,0)</f>
        <v>No arms.</v>
      </c>
      <c r="H175" s="6" t="str">
        <f>VLOOKUP(A175,Furniture_Catalog[],7,0)</f>
        <v>10 Years</v>
      </c>
      <c r="I175" s="6"/>
      <c r="J175" s="6"/>
    </row>
    <row r="176" spans="1:10" s="5" customFormat="1" ht="16.149999999999999" customHeight="1" x14ac:dyDescent="0.25">
      <c r="A176" s="6" t="s">
        <v>74</v>
      </c>
      <c r="B176" s="9">
        <v>24</v>
      </c>
      <c r="C176" s="6" t="str">
        <f>VLOOKUP(A176,Furniture_Catalog[],2,0)</f>
        <v>Student Chair</v>
      </c>
      <c r="D176" s="6" t="str">
        <f>VLOOKUP(A176,Furniture_Catalog[],3,0)</f>
        <v>Fleetwood</v>
      </c>
      <c r="E176" s="6" t="str">
        <f>VLOOKUP(A176,Furniture_Catalog[],4,0)</f>
        <v>E! Seating</v>
      </c>
      <c r="F176" s="6" t="str">
        <f>VLOOKUP(A176,Furniture_Catalog[],5,0)</f>
        <v>Varies by grade.</v>
      </c>
      <c r="G176" s="26"/>
      <c r="H176" s="6" t="str">
        <f>VLOOKUP(A176,Furniture_Catalog[],7,0)</f>
        <v>Limited Lifetime</v>
      </c>
      <c r="I176" s="6"/>
      <c r="J176" s="6"/>
    </row>
    <row r="177" spans="1:10" s="5" customFormat="1" ht="16.149999999999999" customHeight="1" x14ac:dyDescent="0.25">
      <c r="A177" s="6" t="s">
        <v>75</v>
      </c>
      <c r="B177" s="9">
        <v>24</v>
      </c>
      <c r="C177" s="6" t="str">
        <f>VLOOKUP(A177,Furniture_Catalog[],2,0)</f>
        <v>Student Desk</v>
      </c>
      <c r="D177" s="6" t="str">
        <f>VLOOKUP(A177,Furniture_Catalog[],3,0)</f>
        <v>Artcobell</v>
      </c>
      <c r="E177" s="6" t="str">
        <f>VLOOKUP(A177,Furniture_Catalog[],4,0)</f>
        <v>Rectangle Desk</v>
      </c>
      <c r="F177" s="6" t="str">
        <f>VLOOKUP(A177,Furniture_Catalog[],5,0)</f>
        <v>20"D x 26"W x adjustable 19" - 29" H</v>
      </c>
      <c r="G177" s="26" t="str">
        <f>VLOOKUP(A177,Furniture_Catalog[],6,0)</f>
        <v>Provide full metal tray.</v>
      </c>
      <c r="H177" s="6" t="str">
        <f>VLOOKUP(A177,Furniture_Catalog[],7,0)</f>
        <v>12 Years</v>
      </c>
      <c r="I177" s="6"/>
      <c r="J177" s="6"/>
    </row>
    <row r="178" spans="1:10" s="5" customFormat="1" ht="16.149999999999999" customHeight="1" x14ac:dyDescent="0.25">
      <c r="A178" s="6" t="s">
        <v>76</v>
      </c>
      <c r="B178" s="9">
        <v>1</v>
      </c>
      <c r="C178" s="6" t="str">
        <f>VLOOKUP(A178,Furniture_Catalog[],2,0)</f>
        <v>Lectern</v>
      </c>
      <c r="D178" s="6" t="str">
        <f>VLOOKUP(A178,Furniture_Catalog[],3,0)</f>
        <v>Smith System</v>
      </c>
      <c r="E178" s="6" t="str">
        <f>VLOOKUP(A178,Furniture_Catalog[],4,0)</f>
        <v>Motum Mobile Lectern</v>
      </c>
      <c r="F178" s="6" t="str">
        <f>VLOOKUP(A178,Furniture_Catalog[],5,0)</f>
        <v>24" D x 24" W x adjustable 30" - 44" H</v>
      </c>
      <c r="G178" s="26" t="str">
        <f>VLOOKUP(A178,Furniture_Catalog[],6,0)</f>
        <v>Provide cascade laptop shelf.</v>
      </c>
      <c r="H178" s="6" t="str">
        <f>VLOOKUP(A178,Furniture_Catalog[],7,0)</f>
        <v>Limited Lifetime, 12 Years on Casters</v>
      </c>
      <c r="I178" s="6"/>
      <c r="J178" s="6"/>
    </row>
    <row r="179" spans="1:10" s="5" customFormat="1" ht="16.149999999999999" customHeight="1" x14ac:dyDescent="0.25">
      <c r="A179" s="6" t="s">
        <v>78</v>
      </c>
      <c r="B179" s="9">
        <v>1</v>
      </c>
      <c r="C179" s="6" t="str">
        <f>VLOOKUP(A179,Furniture_Catalog[],2,0)</f>
        <v>Rug</v>
      </c>
      <c r="D179" s="6" t="str">
        <f>VLOOKUP(A179,Furniture_Catalog[],3,0)</f>
        <v>Lakeshore</v>
      </c>
      <c r="E179" s="6" t="str">
        <f>VLOOKUP(A179,Furniture_Catalog[],4,0)</f>
        <v>Calming Colors A Place For Everyone Carpets</v>
      </c>
      <c r="F179" s="6" t="str">
        <f>VLOOKUP(A179,Furniture_Catalog[],5,0)</f>
        <v>9' D x 12' W</v>
      </c>
      <c r="G179" s="26"/>
      <c r="H179" s="6" t="str">
        <f>VLOOKUP(A179,Furniture_Catalog[],7,0)</f>
        <v>10 Years</v>
      </c>
      <c r="I179" s="27"/>
      <c r="J179" s="27"/>
    </row>
    <row r="180" spans="1:10" s="5" customFormat="1" ht="16.149999999999999" customHeight="1" x14ac:dyDescent="0.25">
      <c r="A180" s="6"/>
      <c r="B180" s="7"/>
      <c r="C180" s="6"/>
      <c r="D180" s="6"/>
      <c r="E180" s="6"/>
      <c r="F180" s="6"/>
      <c r="G180" s="26"/>
      <c r="H180" s="27"/>
      <c r="I180" s="27"/>
      <c r="J180" s="27"/>
    </row>
    <row r="181" spans="1:10" s="5" customFormat="1" ht="16.149999999999999" customHeight="1" x14ac:dyDescent="0.25">
      <c r="A181" s="10" t="s">
        <v>206</v>
      </c>
      <c r="B181" s="11"/>
      <c r="C181" s="11"/>
      <c r="D181" s="11"/>
      <c r="E181" s="11"/>
      <c r="F181" s="11"/>
      <c r="G181" s="67"/>
      <c r="H181" s="68"/>
      <c r="I181" s="67"/>
      <c r="J181" s="68"/>
    </row>
    <row r="182" spans="1:10" s="5" customFormat="1" ht="16.149999999999999" customHeight="1" x14ac:dyDescent="0.25">
      <c r="A182" s="6" t="s">
        <v>46</v>
      </c>
      <c r="B182" s="9">
        <v>8</v>
      </c>
      <c r="C182" s="6" t="str">
        <f>VLOOKUP(A182,Furniture_Catalog[],2,0)</f>
        <v>Classroom Storage</v>
      </c>
      <c r="D182" s="6" t="str">
        <f>VLOOKUP(A182,Furniture_Catalog[],3,0)</f>
        <v>Smith System</v>
      </c>
      <c r="E182" s="6" t="str">
        <f>VLOOKUP(A182,Furniture_Catalog[],4,0)</f>
        <v>Cascade Mid-Cabinet w/ Shelves</v>
      </c>
      <c r="F182" s="6" t="str">
        <f>VLOOKUP(A182,Furniture_Catalog[],5,0)</f>
        <v>19" D x 28 5/8" W x 43 5/16" H</v>
      </c>
      <c r="G182" s="26" t="str">
        <f>VLOOKUP(A182,Furniture_Catalog[],6,0)</f>
        <v>Provide lockable doors, casters, and markerboard back.</v>
      </c>
      <c r="H182" s="6" t="str">
        <f>VLOOKUP(A182,Furniture_Catalog[],7,0)</f>
        <v>Lifetime</v>
      </c>
      <c r="I182" s="6"/>
      <c r="J182" s="6"/>
    </row>
    <row r="183" spans="1:10" s="5" customFormat="1" ht="16.149999999999999" customHeight="1" x14ac:dyDescent="0.25">
      <c r="A183" s="6" t="s">
        <v>73</v>
      </c>
      <c r="B183" s="9" t="s">
        <v>176</v>
      </c>
      <c r="C183" s="6" t="str">
        <f>VLOOKUP(A183,Furniture_Catalog[],2,0)</f>
        <v>Task Chair</v>
      </c>
      <c r="D183" s="6" t="str">
        <f>VLOOKUP(A183,Furniture_Catalog[],3,0)</f>
        <v>HON</v>
      </c>
      <c r="E183" s="6" t="str">
        <f>VLOOKUP(A183,Furniture_Catalog[],4,0)</f>
        <v>Ignition 2.0 Task Chair</v>
      </c>
      <c r="F183" s="6" t="str">
        <f>VLOOKUP(A183,Furniture_Catalog[],5,0)</f>
        <v>27" W x 28.5 D x 44.5 H</v>
      </c>
      <c r="G183" s="26"/>
      <c r="H183" s="6" t="str">
        <f>VLOOKUP(A183,Furniture_Catalog[],7,0)</f>
        <v>Lifetime</v>
      </c>
      <c r="I183" s="6"/>
      <c r="J183" s="6"/>
    </row>
    <row r="184" spans="1:10" s="5" customFormat="1" ht="16.149999999999999" customHeight="1" x14ac:dyDescent="0.25">
      <c r="A184" s="6" t="s">
        <v>77</v>
      </c>
      <c r="B184" s="9">
        <v>1</v>
      </c>
      <c r="C184" s="6" t="str">
        <f>VLOOKUP(A184,Furniture_Catalog[],2,0)</f>
        <v>Mobile Pedestal Storage</v>
      </c>
      <c r="D184" s="6" t="str">
        <f>VLOOKUP(A184,Furniture_Catalog[],3,0)</f>
        <v>HON</v>
      </c>
      <c r="E184" s="6" t="str">
        <f>VLOOKUP(A184,Furniture_Catalog[],4,0)</f>
        <v>Mobile Box/File Pedestal</v>
      </c>
      <c r="F184" s="6" t="str">
        <f>VLOOKUP(A184,Furniture_Catalog[],5,0)</f>
        <v>15" W x 22 7/8" D x 22" H</v>
      </c>
      <c r="G184" s="26" t="str">
        <f>VLOOKUP(A184,Furniture_Catalog[],6,0)</f>
        <v>With cushion top.</v>
      </c>
      <c r="H184" s="6" t="str">
        <f>VLOOKUP(A184,Furniture_Catalog[],7,0)</f>
        <v>Lifetime, 5 Year on Seating Textiles</v>
      </c>
      <c r="I184" s="6"/>
      <c r="J184" s="6"/>
    </row>
    <row r="185" spans="1:10" s="5" customFormat="1" ht="16.149999999999999" customHeight="1" x14ac:dyDescent="0.25">
      <c r="A185" s="6" t="s">
        <v>25</v>
      </c>
      <c r="B185" s="9">
        <v>1</v>
      </c>
      <c r="C185" s="6" t="str">
        <f>VLOOKUP(A185,Furniture_Catalog[],2,0)</f>
        <v>Height Adjustable Table</v>
      </c>
      <c r="D185" s="6" t="str">
        <f>VLOOKUP(A185,Furniture_Catalog[],3,0)</f>
        <v>Workrite</v>
      </c>
      <c r="E185" s="6" t="str">
        <f>VLOOKUP(A185,Furniture_Catalog[],4,0)</f>
        <v>Sierra HX 2 Leg</v>
      </c>
      <c r="F185" s="6" t="str">
        <f>VLOOKUP(A185,Furniture_Catalog[],5,0)</f>
        <v>60"W x 30"D</v>
      </c>
      <c r="G185" s="26" t="str">
        <f>VLOOKUP(A185,Furniture_Catalog[],6,0)</f>
        <v>Top to match student desks. Provide modesty screen.</v>
      </c>
      <c r="H185" s="6" t="str">
        <f>VLOOKUP(A185,Furniture_Catalog[],7,0)</f>
        <v>Limited Lifetime</v>
      </c>
      <c r="I185" s="6"/>
      <c r="J185" s="6"/>
    </row>
    <row r="186" spans="1:10" s="5" customFormat="1" ht="16.149999999999999" customHeight="1" x14ac:dyDescent="0.25">
      <c r="A186" s="6" t="s">
        <v>17</v>
      </c>
      <c r="B186" s="9" t="s">
        <v>175</v>
      </c>
      <c r="C186" s="6" t="str">
        <f>VLOOKUP(A186,Furniture_Catalog[],2,0)</f>
        <v>Activity Table</v>
      </c>
      <c r="D186" s="6" t="str">
        <f>VLOOKUP(A186,Furniture_Catalog[],3,0)</f>
        <v>Smith System</v>
      </c>
      <c r="E186" s="6" t="str">
        <f>VLOOKUP(A186,Furniture_Catalog[],4,0)</f>
        <v>Elemental Half Moon Table</v>
      </c>
      <c r="F186" s="6" t="str">
        <f>VLOOKUP(A186,Furniture_Catalog[],5,0)</f>
        <v>30"D x 72"W x adjustable 19" - 33" H</v>
      </c>
      <c r="G186" s="26" t="str">
        <f>VLOOKUP(A186,Furniture_Catalog[],6,0)</f>
        <v>Provide casters.</v>
      </c>
      <c r="H186" s="6" t="str">
        <f>VLOOKUP(A186,Furniture_Catalog[],7,0)</f>
        <v>12 Years; Lifetime on metal frames</v>
      </c>
      <c r="I186" s="6"/>
      <c r="J186" s="6"/>
    </row>
    <row r="187" spans="1:10" s="5" customFormat="1" ht="16.149999999999999" customHeight="1" x14ac:dyDescent="0.25">
      <c r="A187" s="6" t="s">
        <v>14</v>
      </c>
      <c r="B187" s="9" t="s">
        <v>178</v>
      </c>
      <c r="C187" s="6" t="str">
        <f>VLOOKUP(A187,Furniture_Catalog[],2,0)</f>
        <v>Rocker Seat</v>
      </c>
      <c r="D187" s="6" t="str">
        <f>VLOOKUP(A187,Furniture_Catalog[],3,0)</f>
        <v>VS America</v>
      </c>
      <c r="E187" s="6" t="str">
        <f>VLOOKUP(A187,Furniture_Catalog[],4,0)</f>
        <v>Hokki+ Wobble Stool</v>
      </c>
      <c r="F187" s="6" t="str">
        <f>VLOOKUP(A187,Furniture_Catalog[],5,0)</f>
        <v>Adjustable 15" - 19 3/4" H</v>
      </c>
      <c r="G187" s="26" t="str">
        <f>VLOOKUP(A187,Furniture_Catalog[],6,0)</f>
        <v>No arms.</v>
      </c>
      <c r="H187" s="6" t="str">
        <f>VLOOKUP(A187,Furniture_Catalog[],7,0)</f>
        <v>10 Years</v>
      </c>
      <c r="I187" s="6"/>
      <c r="J187" s="6"/>
    </row>
    <row r="188" spans="1:10" s="5" customFormat="1" ht="16.149999999999999" customHeight="1" x14ac:dyDescent="0.25">
      <c r="A188" s="6" t="s">
        <v>74</v>
      </c>
      <c r="B188" s="9">
        <v>24</v>
      </c>
      <c r="C188" s="6" t="str">
        <f>VLOOKUP(A188,Furniture_Catalog[],2,0)</f>
        <v>Student Chair</v>
      </c>
      <c r="D188" s="6" t="str">
        <f>VLOOKUP(A188,Furniture_Catalog[],3,0)</f>
        <v>Fleetwood</v>
      </c>
      <c r="E188" s="6" t="str">
        <f>VLOOKUP(A188,Furniture_Catalog[],4,0)</f>
        <v>E! Seating</v>
      </c>
      <c r="F188" s="6" t="str">
        <f>VLOOKUP(A188,Furniture_Catalog[],5,0)</f>
        <v>Varies by grade.</v>
      </c>
      <c r="G188" s="26"/>
      <c r="H188" s="6" t="str">
        <f>VLOOKUP(A188,Furniture_Catalog[],7,0)</f>
        <v>Limited Lifetime</v>
      </c>
      <c r="I188" s="6"/>
      <c r="J188" s="6"/>
    </row>
    <row r="189" spans="1:10" s="5" customFormat="1" ht="16.149999999999999" customHeight="1" x14ac:dyDescent="0.25">
      <c r="A189" s="6" t="s">
        <v>12</v>
      </c>
      <c r="B189" s="7" t="s">
        <v>180</v>
      </c>
      <c r="C189" s="6" t="str">
        <f>VLOOKUP(A189,Furniture_Catalog[],2,0)</f>
        <v>Activity Table</v>
      </c>
      <c r="D189" s="6" t="str">
        <f>VLOOKUP(A189,Furniture_Catalog[],3,0)</f>
        <v>Smith System</v>
      </c>
      <c r="E189" s="6" t="str">
        <f>VLOOKUP(A189,Furniture_Catalog[],4,0)</f>
        <v>Elemental Rectangle Table</v>
      </c>
      <c r="F189" s="6" t="str">
        <f>VLOOKUP(A189,Furniture_Catalog[],5,0)</f>
        <v>30"D x 60"W x adjustable 19" - 33" H</v>
      </c>
      <c r="G189" s="26" t="str">
        <f>VLOOKUP(A189,Furniture_Catalog[],6,0)</f>
        <v>Provide casters.</v>
      </c>
      <c r="H189" s="6" t="str">
        <f>VLOOKUP(A189,Furniture_Catalog[],7,0)</f>
        <v>12 Years; Lifetime on metal frames</v>
      </c>
      <c r="I189" s="6"/>
      <c r="J189" s="6"/>
    </row>
    <row r="190" spans="1:10" s="5" customFormat="1" ht="16.149999999999999" customHeight="1" x14ac:dyDescent="0.25">
      <c r="A190" s="6" t="s">
        <v>76</v>
      </c>
      <c r="B190" s="9">
        <v>1</v>
      </c>
      <c r="C190" s="6" t="str">
        <f>VLOOKUP(A190,Furniture_Catalog[],2,0)</f>
        <v>Lectern</v>
      </c>
      <c r="D190" s="6" t="str">
        <f>VLOOKUP(A190,Furniture_Catalog[],3,0)</f>
        <v>Smith System</v>
      </c>
      <c r="E190" s="6" t="str">
        <f>VLOOKUP(A190,Furniture_Catalog[],4,0)</f>
        <v>Motum Mobile Lectern</v>
      </c>
      <c r="F190" s="6" t="str">
        <f>VLOOKUP(A190,Furniture_Catalog[],5,0)</f>
        <v>24" D x 24" W x adjustable 30" - 44" H</v>
      </c>
      <c r="G190" s="26" t="str">
        <f>VLOOKUP(A190,Furniture_Catalog[],6,0)</f>
        <v>Provide cascade laptop shelf.</v>
      </c>
      <c r="H190" s="6" t="str">
        <f>VLOOKUP(A190,Furniture_Catalog[],7,0)</f>
        <v>Limited Lifetime, 12 Years on Casters</v>
      </c>
      <c r="I190" s="27"/>
      <c r="J190" s="27"/>
    </row>
    <row r="191" spans="1:10" s="5" customFormat="1" ht="16.149999999999999" customHeight="1" x14ac:dyDescent="0.25">
      <c r="A191" s="6"/>
      <c r="B191" s="7"/>
      <c r="C191" s="6"/>
      <c r="D191" s="6"/>
      <c r="E191" s="6"/>
      <c r="F191" s="6"/>
      <c r="G191" s="26"/>
      <c r="H191" s="27"/>
      <c r="I191" s="27"/>
      <c r="J191" s="27"/>
    </row>
    <row r="192" spans="1:10" s="5" customFormat="1" ht="16.149999999999999" customHeight="1" x14ac:dyDescent="0.25">
      <c r="A192" s="10" t="s">
        <v>207</v>
      </c>
      <c r="B192" s="11"/>
      <c r="C192" s="11"/>
      <c r="D192" s="11"/>
      <c r="E192" s="11"/>
      <c r="F192" s="11"/>
      <c r="G192" s="67"/>
      <c r="H192" s="68"/>
      <c r="I192" s="67"/>
      <c r="J192" s="68"/>
    </row>
    <row r="193" spans="1:10" s="5" customFormat="1" ht="16.149999999999999" customHeight="1" x14ac:dyDescent="0.25">
      <c r="A193" s="6" t="s">
        <v>57</v>
      </c>
      <c r="B193" s="9" t="s">
        <v>175</v>
      </c>
      <c r="C193" s="6" t="str">
        <f>VLOOKUP(A193,Furniture_Catalog[],2,0)</f>
        <v>Classroom Storage</v>
      </c>
      <c r="D193" s="6" t="str">
        <f>VLOOKUP(A193,Furniture_Catalog[],3,0)</f>
        <v>Smith System</v>
      </c>
      <c r="E193" s="6" t="str">
        <f>VLOOKUP(A193,Furniture_Catalog[],4,0)</f>
        <v>Cascade Mega-Tower (36 Totes)</v>
      </c>
      <c r="F193" s="6" t="str">
        <f>VLOOKUP(A193,Furniture_Catalog[],5,0)</f>
        <v>19" D x 43" W x 61 3/8" H</v>
      </c>
      <c r="G193" s="26" t="str">
        <f>VLOOKUP(A193,Furniture_Catalog[],6,0)</f>
        <v>Provide 3" totes, lockable doors, casters, and markerboard back.</v>
      </c>
      <c r="H193" s="6" t="str">
        <f>VLOOKUP(A193,Furniture_Catalog[],7,0)</f>
        <v>Lifetime</v>
      </c>
      <c r="I193" s="6"/>
      <c r="J193" s="6"/>
    </row>
    <row r="194" spans="1:10" s="5" customFormat="1" ht="16.149999999999999" customHeight="1" x14ac:dyDescent="0.25">
      <c r="A194" s="6" t="s">
        <v>46</v>
      </c>
      <c r="B194" s="9" t="s">
        <v>177</v>
      </c>
      <c r="C194" s="6" t="str">
        <f>VLOOKUP(A194,Furniture_Catalog[],2,0)</f>
        <v>Classroom Storage</v>
      </c>
      <c r="D194" s="6" t="str">
        <f>VLOOKUP(A194,Furniture_Catalog[],3,0)</f>
        <v>Smith System</v>
      </c>
      <c r="E194" s="6" t="str">
        <f>VLOOKUP(A194,Furniture_Catalog[],4,0)</f>
        <v>Cascade Mid-Cabinet w/ Shelves</v>
      </c>
      <c r="F194" s="6" t="str">
        <f>VLOOKUP(A194,Furniture_Catalog[],5,0)</f>
        <v>19" D x 28 5/8" W x 43 5/16" H</v>
      </c>
      <c r="G194" s="26" t="str">
        <f>VLOOKUP(A194,Furniture_Catalog[],6,0)</f>
        <v>Provide lockable doors, casters, and markerboard back.</v>
      </c>
      <c r="H194" s="6" t="str">
        <f>VLOOKUP(A194,Furniture_Catalog[],7,0)</f>
        <v>Lifetime</v>
      </c>
      <c r="I194" s="6"/>
      <c r="J194" s="6"/>
    </row>
    <row r="195" spans="1:10" s="5" customFormat="1" ht="16.149999999999999" customHeight="1" x14ac:dyDescent="0.25">
      <c r="A195" s="6" t="s">
        <v>54</v>
      </c>
      <c r="B195" s="9" t="s">
        <v>175</v>
      </c>
      <c r="C195" s="6" t="str">
        <f>VLOOKUP(A195,Furniture_Catalog[],2,0)</f>
        <v>Classroom Storage</v>
      </c>
      <c r="D195" s="6" t="str">
        <f>VLOOKUP(A195,Furniture_Catalog[],3,0)</f>
        <v>Smith System</v>
      </c>
      <c r="E195" s="6" t="str">
        <f>VLOOKUP(A195,Furniture_Catalog[],4,0)</f>
        <v>Cascade Mega-Tower w/ Shelves</v>
      </c>
      <c r="F195" s="6" t="str">
        <f>VLOOKUP(A195,Furniture_Catalog[],5,0)</f>
        <v>19" D x 43" W x 61 3/8" H</v>
      </c>
      <c r="G195" s="26" t="str">
        <f>VLOOKUP(A195,Furniture_Catalog[],6,0)</f>
        <v>Provide casters and markerboard back.</v>
      </c>
      <c r="H195" s="6" t="str">
        <f>VLOOKUP(A195,Furniture_Catalog[],7,0)</f>
        <v>Lifetime</v>
      </c>
      <c r="I195" s="6"/>
      <c r="J195" s="6"/>
    </row>
    <row r="196" spans="1:10" s="5" customFormat="1" ht="16.149999999999999" customHeight="1" x14ac:dyDescent="0.25">
      <c r="A196" s="6" t="s">
        <v>73</v>
      </c>
      <c r="B196" s="9" t="s">
        <v>176</v>
      </c>
      <c r="C196" s="6" t="str">
        <f>VLOOKUP(A196,Furniture_Catalog[],2,0)</f>
        <v>Task Chair</v>
      </c>
      <c r="D196" s="6" t="str">
        <f>VLOOKUP(A196,Furniture_Catalog[],3,0)</f>
        <v>HON</v>
      </c>
      <c r="E196" s="6" t="str">
        <f>VLOOKUP(A196,Furniture_Catalog[],4,0)</f>
        <v>Ignition 2.0 Task Chair</v>
      </c>
      <c r="F196" s="6" t="str">
        <f>VLOOKUP(A196,Furniture_Catalog[],5,0)</f>
        <v>27" W x 28.5 D x 44.5 H</v>
      </c>
      <c r="G196" s="26"/>
      <c r="H196" s="6" t="str">
        <f>VLOOKUP(A196,Furniture_Catalog[],7,0)</f>
        <v>Lifetime</v>
      </c>
      <c r="I196" s="6"/>
      <c r="J196" s="6"/>
    </row>
    <row r="197" spans="1:10" s="5" customFormat="1" ht="16.149999999999999" customHeight="1" x14ac:dyDescent="0.25">
      <c r="A197" s="6" t="s">
        <v>77</v>
      </c>
      <c r="B197" s="9">
        <v>1</v>
      </c>
      <c r="C197" s="6" t="str">
        <f>VLOOKUP(A197,Furniture_Catalog[],2,0)</f>
        <v>Mobile Pedestal Storage</v>
      </c>
      <c r="D197" s="6" t="str">
        <f>VLOOKUP(A197,Furniture_Catalog[],3,0)</f>
        <v>HON</v>
      </c>
      <c r="E197" s="6" t="str">
        <f>VLOOKUP(A197,Furniture_Catalog[],4,0)</f>
        <v>Mobile Box/File Pedestal</v>
      </c>
      <c r="F197" s="6" t="str">
        <f>VLOOKUP(A197,Furniture_Catalog[],5,0)</f>
        <v>15" W x 22 7/8" D x 22" H</v>
      </c>
      <c r="G197" s="26" t="str">
        <f>VLOOKUP(A197,Furniture_Catalog[],6,0)</f>
        <v>With cushion top.</v>
      </c>
      <c r="H197" s="6" t="str">
        <f>VLOOKUP(A197,Furniture_Catalog[],7,0)</f>
        <v>Lifetime, 5 Year on Seating Textiles</v>
      </c>
      <c r="I197" s="6"/>
      <c r="J197" s="6"/>
    </row>
    <row r="198" spans="1:10" s="5" customFormat="1" ht="16.149999999999999" customHeight="1" x14ac:dyDescent="0.25">
      <c r="A198" s="6" t="s">
        <v>25</v>
      </c>
      <c r="B198" s="9">
        <v>1</v>
      </c>
      <c r="C198" s="6" t="str">
        <f>VLOOKUP(A198,Furniture_Catalog[],2,0)</f>
        <v>Height Adjustable Table</v>
      </c>
      <c r="D198" s="6" t="str">
        <f>VLOOKUP(A198,Furniture_Catalog[],3,0)</f>
        <v>Workrite</v>
      </c>
      <c r="E198" s="6" t="str">
        <f>VLOOKUP(A198,Furniture_Catalog[],4,0)</f>
        <v>Sierra HX 2 Leg</v>
      </c>
      <c r="F198" s="6" t="str">
        <f>VLOOKUP(A198,Furniture_Catalog[],5,0)</f>
        <v>60"W x 30"D</v>
      </c>
      <c r="G198" s="26" t="str">
        <f>VLOOKUP(A198,Furniture_Catalog[],6,0)</f>
        <v>Top to match student desks. Provide modesty screen.</v>
      </c>
      <c r="H198" s="6" t="str">
        <f>VLOOKUP(A198,Furniture_Catalog[],7,0)</f>
        <v>Limited Lifetime</v>
      </c>
      <c r="I198" s="6"/>
      <c r="J198" s="6"/>
    </row>
    <row r="199" spans="1:10" s="5" customFormat="1" ht="16.149999999999999" customHeight="1" x14ac:dyDescent="0.25">
      <c r="A199" s="6" t="s">
        <v>17</v>
      </c>
      <c r="B199" s="9" t="s">
        <v>175</v>
      </c>
      <c r="C199" s="6" t="str">
        <f>VLOOKUP(A199,Furniture_Catalog[],2,0)</f>
        <v>Activity Table</v>
      </c>
      <c r="D199" s="6" t="str">
        <f>VLOOKUP(A199,Furniture_Catalog[],3,0)</f>
        <v>Smith System</v>
      </c>
      <c r="E199" s="6" t="str">
        <f>VLOOKUP(A199,Furniture_Catalog[],4,0)</f>
        <v>Elemental Half Moon Table</v>
      </c>
      <c r="F199" s="6" t="str">
        <f>VLOOKUP(A199,Furniture_Catalog[],5,0)</f>
        <v>30"D x 72"W x adjustable 19" - 33" H</v>
      </c>
      <c r="G199" s="26" t="str">
        <f>VLOOKUP(A199,Furniture_Catalog[],6,0)</f>
        <v>Provide casters.</v>
      </c>
      <c r="H199" s="6" t="str">
        <f>VLOOKUP(A199,Furniture_Catalog[],7,0)</f>
        <v>12 Years; Lifetime on metal frames</v>
      </c>
      <c r="I199" s="6"/>
      <c r="J199" s="6"/>
    </row>
    <row r="200" spans="1:10" s="5" customFormat="1" ht="16.149999999999999" customHeight="1" x14ac:dyDescent="0.25">
      <c r="A200" s="6" t="s">
        <v>14</v>
      </c>
      <c r="B200" s="9" t="s">
        <v>178</v>
      </c>
      <c r="C200" s="6" t="str">
        <f>VLOOKUP(A200,Furniture_Catalog[],2,0)</f>
        <v>Rocker Seat</v>
      </c>
      <c r="D200" s="6" t="str">
        <f>VLOOKUP(A200,Furniture_Catalog[],3,0)</f>
        <v>VS America</v>
      </c>
      <c r="E200" s="6" t="str">
        <f>VLOOKUP(A200,Furniture_Catalog[],4,0)</f>
        <v>Hokki+ Wobble Stool</v>
      </c>
      <c r="F200" s="6" t="str">
        <f>VLOOKUP(A200,Furniture_Catalog[],5,0)</f>
        <v>Adjustable 15" - 19 3/4" H</v>
      </c>
      <c r="G200" s="26" t="str">
        <f>VLOOKUP(A200,Furniture_Catalog[],6,0)</f>
        <v>No arms.</v>
      </c>
      <c r="H200" s="6" t="str">
        <f>VLOOKUP(A200,Furniture_Catalog[],7,0)</f>
        <v>10 Years</v>
      </c>
      <c r="I200" s="6"/>
      <c r="J200" s="6"/>
    </row>
    <row r="201" spans="1:10" s="5" customFormat="1" ht="16.149999999999999" customHeight="1" x14ac:dyDescent="0.25">
      <c r="A201" s="6" t="s">
        <v>74</v>
      </c>
      <c r="B201" s="9" t="s">
        <v>179</v>
      </c>
      <c r="C201" s="6" t="str">
        <f>VLOOKUP(A201,Furniture_Catalog[],2,0)</f>
        <v>Student Chair</v>
      </c>
      <c r="D201" s="6" t="str">
        <f>VLOOKUP(A201,Furniture_Catalog[],3,0)</f>
        <v>Fleetwood</v>
      </c>
      <c r="E201" s="6" t="str">
        <f>VLOOKUP(A201,Furniture_Catalog[],4,0)</f>
        <v>E! Seating</v>
      </c>
      <c r="F201" s="6" t="str">
        <f>VLOOKUP(A201,Furniture_Catalog[],5,0)</f>
        <v>Varies by grade.</v>
      </c>
      <c r="G201" s="26"/>
      <c r="H201" s="6" t="str">
        <f>VLOOKUP(A201,Furniture_Catalog[],7,0)</f>
        <v>Limited Lifetime</v>
      </c>
      <c r="I201" s="6"/>
      <c r="J201" s="6"/>
    </row>
    <row r="202" spans="1:10" s="5" customFormat="1" ht="16.149999999999999" customHeight="1" x14ac:dyDescent="0.25">
      <c r="A202" s="6" t="s">
        <v>75</v>
      </c>
      <c r="B202" s="9" t="s">
        <v>179</v>
      </c>
      <c r="C202" s="6" t="str">
        <f>VLOOKUP(A202,Furniture_Catalog[],2,0)</f>
        <v>Student Desk</v>
      </c>
      <c r="D202" s="6" t="str">
        <f>VLOOKUP(A202,Furniture_Catalog[],3,0)</f>
        <v>Artcobell</v>
      </c>
      <c r="E202" s="6" t="str">
        <f>VLOOKUP(A202,Furniture_Catalog[],4,0)</f>
        <v>Rectangle Desk</v>
      </c>
      <c r="F202" s="6" t="str">
        <f>VLOOKUP(A202,Furniture_Catalog[],5,0)</f>
        <v>20"D x 26"W x adjustable 19" - 29" H</v>
      </c>
      <c r="G202" s="26" t="str">
        <f>VLOOKUP(A202,Furniture_Catalog[],6,0)</f>
        <v>Provide full metal tray.</v>
      </c>
      <c r="H202" s="6" t="str">
        <f>VLOOKUP(A202,Furniture_Catalog[],7,0)</f>
        <v>12 Years</v>
      </c>
      <c r="I202" s="6"/>
      <c r="J202" s="6"/>
    </row>
    <row r="203" spans="1:10" s="5" customFormat="1" ht="16.149999999999999" customHeight="1" x14ac:dyDescent="0.25">
      <c r="A203" s="6" t="s">
        <v>76</v>
      </c>
      <c r="B203" s="9">
        <v>1</v>
      </c>
      <c r="C203" s="6" t="str">
        <f>VLOOKUP(A203,Furniture_Catalog[],2,0)</f>
        <v>Lectern</v>
      </c>
      <c r="D203" s="6" t="str">
        <f>VLOOKUP(A203,Furniture_Catalog[],3,0)</f>
        <v>Smith System</v>
      </c>
      <c r="E203" s="6" t="str">
        <f>VLOOKUP(A203,Furniture_Catalog[],4,0)</f>
        <v>Motum Mobile Lectern</v>
      </c>
      <c r="F203" s="6" t="str">
        <f>VLOOKUP(A203,Furniture_Catalog[],5,0)</f>
        <v>24" D x 24" W x adjustable 30" - 44" H</v>
      </c>
      <c r="G203" s="26" t="str">
        <f>VLOOKUP(A203,Furniture_Catalog[],6,0)</f>
        <v>Provide cascade laptop shelf.</v>
      </c>
      <c r="H203" s="6" t="str">
        <f>VLOOKUP(A203,Furniture_Catalog[],7,0)</f>
        <v>Limited Lifetime, 12 Years on Casters</v>
      </c>
      <c r="I203" s="27"/>
      <c r="J203" s="27"/>
    </row>
    <row r="204" spans="1:10" s="5" customFormat="1" ht="16.149999999999999" customHeight="1" x14ac:dyDescent="0.25">
      <c r="A204" s="6"/>
      <c r="B204" s="7"/>
      <c r="C204" s="6"/>
      <c r="D204" s="6"/>
      <c r="E204" s="6"/>
      <c r="F204" s="6"/>
      <c r="G204" s="26"/>
      <c r="H204" s="27"/>
      <c r="I204" s="27"/>
      <c r="J204" s="27"/>
    </row>
    <row r="205" spans="1:10" s="5" customFormat="1" ht="16.149999999999999" customHeight="1" x14ac:dyDescent="0.25">
      <c r="A205" s="10" t="s">
        <v>208</v>
      </c>
      <c r="B205" s="11"/>
      <c r="C205" s="11"/>
      <c r="D205" s="11"/>
      <c r="E205" s="11"/>
      <c r="F205" s="11"/>
      <c r="G205" s="67"/>
      <c r="H205" s="68"/>
      <c r="I205" s="67"/>
      <c r="J205" s="68"/>
    </row>
    <row r="206" spans="1:10" s="5" customFormat="1" ht="16.149999999999999" customHeight="1" x14ac:dyDescent="0.25">
      <c r="A206" s="6" t="s">
        <v>57</v>
      </c>
      <c r="B206" s="9" t="s">
        <v>175</v>
      </c>
      <c r="C206" s="6" t="str">
        <f>VLOOKUP(A206,Furniture_Catalog[],2,0)</f>
        <v>Classroom Storage</v>
      </c>
      <c r="D206" s="6" t="str">
        <f>VLOOKUP(A206,Furniture_Catalog[],3,0)</f>
        <v>Smith System</v>
      </c>
      <c r="E206" s="6" t="str">
        <f>VLOOKUP(A206,Furniture_Catalog[],4,0)</f>
        <v>Cascade Mega-Tower (36 Totes)</v>
      </c>
      <c r="F206" s="6" t="str">
        <f>VLOOKUP(A206,Furniture_Catalog[],5,0)</f>
        <v>19" D x 43" W x 61 3/8" H</v>
      </c>
      <c r="G206" s="26" t="str">
        <f>VLOOKUP(A206,Furniture_Catalog[],6,0)</f>
        <v>Provide 3" totes, lockable doors, casters, and markerboard back.</v>
      </c>
      <c r="H206" s="6" t="str">
        <f>VLOOKUP(A206,Furniture_Catalog[],7,0)</f>
        <v>Lifetime</v>
      </c>
      <c r="I206" s="6"/>
      <c r="J206" s="6"/>
    </row>
    <row r="207" spans="1:10" s="5" customFormat="1" ht="16.149999999999999" customHeight="1" x14ac:dyDescent="0.25">
      <c r="A207" s="6" t="s">
        <v>46</v>
      </c>
      <c r="B207" s="9" t="s">
        <v>177</v>
      </c>
      <c r="C207" s="6" t="str">
        <f>VLOOKUP(A207,Furniture_Catalog[],2,0)</f>
        <v>Classroom Storage</v>
      </c>
      <c r="D207" s="6" t="str">
        <f>VLOOKUP(A207,Furniture_Catalog[],3,0)</f>
        <v>Smith System</v>
      </c>
      <c r="E207" s="6" t="str">
        <f>VLOOKUP(A207,Furniture_Catalog[],4,0)</f>
        <v>Cascade Mid-Cabinet w/ Shelves</v>
      </c>
      <c r="F207" s="6" t="str">
        <f>VLOOKUP(A207,Furniture_Catalog[],5,0)</f>
        <v>19" D x 28 5/8" W x 43 5/16" H</v>
      </c>
      <c r="G207" s="26" t="str">
        <f>VLOOKUP(A207,Furniture_Catalog[],6,0)</f>
        <v>Provide lockable doors, casters, and markerboard back.</v>
      </c>
      <c r="H207" s="6" t="str">
        <f>VLOOKUP(A207,Furniture_Catalog[],7,0)</f>
        <v>Lifetime</v>
      </c>
      <c r="I207" s="6"/>
      <c r="J207" s="6"/>
    </row>
    <row r="208" spans="1:10" s="5" customFormat="1" ht="16.149999999999999" customHeight="1" x14ac:dyDescent="0.25">
      <c r="A208" s="6" t="s">
        <v>54</v>
      </c>
      <c r="B208" s="9" t="s">
        <v>175</v>
      </c>
      <c r="C208" s="6" t="str">
        <f>VLOOKUP(A208,Furniture_Catalog[],2,0)</f>
        <v>Classroom Storage</v>
      </c>
      <c r="D208" s="6" t="str">
        <f>VLOOKUP(A208,Furniture_Catalog[],3,0)</f>
        <v>Smith System</v>
      </c>
      <c r="E208" s="6" t="str">
        <f>VLOOKUP(A208,Furniture_Catalog[],4,0)</f>
        <v>Cascade Mega-Tower w/ Shelves</v>
      </c>
      <c r="F208" s="6" t="str">
        <f>VLOOKUP(A208,Furniture_Catalog[],5,0)</f>
        <v>19" D x 43" W x 61 3/8" H</v>
      </c>
      <c r="G208" s="26" t="str">
        <f>VLOOKUP(A208,Furniture_Catalog[],6,0)</f>
        <v>Provide casters and markerboard back.</v>
      </c>
      <c r="H208" s="6" t="str">
        <f>VLOOKUP(A208,Furniture_Catalog[],7,0)</f>
        <v>Lifetime</v>
      </c>
      <c r="I208" s="6"/>
      <c r="J208" s="6"/>
    </row>
    <row r="209" spans="1:10" s="5" customFormat="1" ht="16.149999999999999" customHeight="1" x14ac:dyDescent="0.25">
      <c r="A209" s="6" t="s">
        <v>73</v>
      </c>
      <c r="B209" s="9" t="s">
        <v>176</v>
      </c>
      <c r="C209" s="6" t="str">
        <f>VLOOKUP(A209,Furniture_Catalog[],2,0)</f>
        <v>Task Chair</v>
      </c>
      <c r="D209" s="6" t="str">
        <f>VLOOKUP(A209,Furniture_Catalog[],3,0)</f>
        <v>HON</v>
      </c>
      <c r="E209" s="6" t="str">
        <f>VLOOKUP(A209,Furniture_Catalog[],4,0)</f>
        <v>Ignition 2.0 Task Chair</v>
      </c>
      <c r="F209" s="6" t="str">
        <f>VLOOKUP(A209,Furniture_Catalog[],5,0)</f>
        <v>27" W x 28.5 D x 44.5 H</v>
      </c>
      <c r="G209" s="26"/>
      <c r="H209" s="6" t="str">
        <f>VLOOKUP(A209,Furniture_Catalog[],7,0)</f>
        <v>Lifetime</v>
      </c>
      <c r="I209" s="6"/>
      <c r="J209" s="6"/>
    </row>
    <row r="210" spans="1:10" s="5" customFormat="1" ht="16.149999999999999" customHeight="1" x14ac:dyDescent="0.25">
      <c r="A210" s="6" t="s">
        <v>77</v>
      </c>
      <c r="B210" s="9">
        <v>1</v>
      </c>
      <c r="C210" s="6" t="str">
        <f>VLOOKUP(A210,Furniture_Catalog[],2,0)</f>
        <v>Mobile Pedestal Storage</v>
      </c>
      <c r="D210" s="6" t="str">
        <f>VLOOKUP(A210,Furniture_Catalog[],3,0)</f>
        <v>HON</v>
      </c>
      <c r="E210" s="6" t="str">
        <f>VLOOKUP(A210,Furniture_Catalog[],4,0)</f>
        <v>Mobile Box/File Pedestal</v>
      </c>
      <c r="F210" s="6" t="str">
        <f>VLOOKUP(A210,Furniture_Catalog[],5,0)</f>
        <v>15" W x 22 7/8" D x 22" H</v>
      </c>
      <c r="G210" s="26" t="str">
        <f>VLOOKUP(A210,Furniture_Catalog[],6,0)</f>
        <v>With cushion top.</v>
      </c>
      <c r="H210" s="6" t="str">
        <f>VLOOKUP(A210,Furniture_Catalog[],7,0)</f>
        <v>Lifetime, 5 Year on Seating Textiles</v>
      </c>
      <c r="I210" s="6"/>
      <c r="J210" s="6"/>
    </row>
    <row r="211" spans="1:10" s="5" customFormat="1" ht="16.149999999999999" customHeight="1" x14ac:dyDescent="0.25">
      <c r="A211" s="6" t="s">
        <v>25</v>
      </c>
      <c r="B211" s="9">
        <v>1</v>
      </c>
      <c r="C211" s="6" t="str">
        <f>VLOOKUP(A211,Furniture_Catalog[],2,0)</f>
        <v>Height Adjustable Table</v>
      </c>
      <c r="D211" s="6" t="str">
        <f>VLOOKUP(A211,Furniture_Catalog[],3,0)</f>
        <v>Workrite</v>
      </c>
      <c r="E211" s="6" t="str">
        <f>VLOOKUP(A211,Furniture_Catalog[],4,0)</f>
        <v>Sierra HX 2 Leg</v>
      </c>
      <c r="F211" s="6" t="str">
        <f>VLOOKUP(A211,Furniture_Catalog[],5,0)</f>
        <v>60"W x 30"D</v>
      </c>
      <c r="G211" s="26" t="str">
        <f>VLOOKUP(A211,Furniture_Catalog[],6,0)</f>
        <v>Top to match student desks. Provide modesty screen.</v>
      </c>
      <c r="H211" s="6" t="str">
        <f>VLOOKUP(A211,Furniture_Catalog[],7,0)</f>
        <v>Limited Lifetime</v>
      </c>
      <c r="I211" s="6"/>
      <c r="J211" s="6"/>
    </row>
    <row r="212" spans="1:10" s="5" customFormat="1" ht="16.149999999999999" customHeight="1" x14ac:dyDescent="0.25">
      <c r="A212" s="6" t="s">
        <v>17</v>
      </c>
      <c r="B212" s="9" t="s">
        <v>175</v>
      </c>
      <c r="C212" s="6" t="str">
        <f>VLOOKUP(A212,Furniture_Catalog[],2,0)</f>
        <v>Activity Table</v>
      </c>
      <c r="D212" s="6" t="str">
        <f>VLOOKUP(A212,Furniture_Catalog[],3,0)</f>
        <v>Smith System</v>
      </c>
      <c r="E212" s="6" t="str">
        <f>VLOOKUP(A212,Furniture_Catalog[],4,0)</f>
        <v>Elemental Half Moon Table</v>
      </c>
      <c r="F212" s="6" t="str">
        <f>VLOOKUP(A212,Furniture_Catalog[],5,0)</f>
        <v>30"D x 72"W x adjustable 19" - 33" H</v>
      </c>
      <c r="G212" s="26" t="str">
        <f>VLOOKUP(A212,Furniture_Catalog[],6,0)</f>
        <v>Provide casters.</v>
      </c>
      <c r="H212" s="6" t="str">
        <f>VLOOKUP(A212,Furniture_Catalog[],7,0)</f>
        <v>12 Years; Lifetime on metal frames</v>
      </c>
      <c r="I212" s="6"/>
      <c r="J212" s="6"/>
    </row>
    <row r="213" spans="1:10" s="5" customFormat="1" ht="16.149999999999999" customHeight="1" x14ac:dyDescent="0.25">
      <c r="A213" s="6" t="s">
        <v>14</v>
      </c>
      <c r="B213" s="9" t="s">
        <v>178</v>
      </c>
      <c r="C213" s="6" t="str">
        <f>VLOOKUP(A213,Furniture_Catalog[],2,0)</f>
        <v>Rocker Seat</v>
      </c>
      <c r="D213" s="6" t="str">
        <f>VLOOKUP(A213,Furniture_Catalog[],3,0)</f>
        <v>VS America</v>
      </c>
      <c r="E213" s="6" t="str">
        <f>VLOOKUP(A213,Furniture_Catalog[],4,0)</f>
        <v>Hokki+ Wobble Stool</v>
      </c>
      <c r="F213" s="6" t="str">
        <f>VLOOKUP(A213,Furniture_Catalog[],5,0)</f>
        <v>Adjustable 15" - 19 3/4" H</v>
      </c>
      <c r="G213" s="26" t="str">
        <f>VLOOKUP(A213,Furniture_Catalog[],6,0)</f>
        <v>No arms.</v>
      </c>
      <c r="H213" s="6" t="str">
        <f>VLOOKUP(A213,Furniture_Catalog[],7,0)</f>
        <v>10 Years</v>
      </c>
      <c r="I213" s="6"/>
      <c r="J213" s="6"/>
    </row>
    <row r="214" spans="1:10" s="5" customFormat="1" ht="16.149999999999999" customHeight="1" x14ac:dyDescent="0.25">
      <c r="A214" s="6" t="s">
        <v>74</v>
      </c>
      <c r="B214" s="9" t="s">
        <v>179</v>
      </c>
      <c r="C214" s="6" t="str">
        <f>VLOOKUP(A214,Furniture_Catalog[],2,0)</f>
        <v>Student Chair</v>
      </c>
      <c r="D214" s="6" t="str">
        <f>VLOOKUP(A214,Furniture_Catalog[],3,0)</f>
        <v>Fleetwood</v>
      </c>
      <c r="E214" s="6" t="str">
        <f>VLOOKUP(A214,Furniture_Catalog[],4,0)</f>
        <v>E! Seating</v>
      </c>
      <c r="F214" s="6" t="str">
        <f>VLOOKUP(A214,Furniture_Catalog[],5,0)</f>
        <v>Varies by grade.</v>
      </c>
      <c r="G214" s="26"/>
      <c r="H214" s="6" t="str">
        <f>VLOOKUP(A214,Furniture_Catalog[],7,0)</f>
        <v>Limited Lifetime</v>
      </c>
      <c r="I214" s="6"/>
      <c r="J214" s="6"/>
    </row>
    <row r="215" spans="1:10" s="5" customFormat="1" ht="16.149999999999999" customHeight="1" x14ac:dyDescent="0.25">
      <c r="A215" s="6" t="s">
        <v>75</v>
      </c>
      <c r="B215" s="9" t="s">
        <v>179</v>
      </c>
      <c r="C215" s="6" t="str">
        <f>VLOOKUP(A215,Furniture_Catalog[],2,0)</f>
        <v>Student Desk</v>
      </c>
      <c r="D215" s="6" t="str">
        <f>VLOOKUP(A215,Furniture_Catalog[],3,0)</f>
        <v>Artcobell</v>
      </c>
      <c r="E215" s="6" t="str">
        <f>VLOOKUP(A215,Furniture_Catalog[],4,0)</f>
        <v>Rectangle Desk</v>
      </c>
      <c r="F215" s="6" t="str">
        <f>VLOOKUP(A215,Furniture_Catalog[],5,0)</f>
        <v>20"D x 26"W x adjustable 19" - 29" H</v>
      </c>
      <c r="G215" s="26" t="str">
        <f>VLOOKUP(A215,Furniture_Catalog[],6,0)</f>
        <v>Provide full metal tray.</v>
      </c>
      <c r="H215" s="6" t="str">
        <f>VLOOKUP(A215,Furniture_Catalog[],7,0)</f>
        <v>12 Years</v>
      </c>
      <c r="I215" s="6"/>
      <c r="J215" s="6"/>
    </row>
    <row r="216" spans="1:10" s="5" customFormat="1" ht="16.149999999999999" customHeight="1" x14ac:dyDescent="0.25">
      <c r="A216" s="6" t="s">
        <v>76</v>
      </c>
      <c r="B216" s="9">
        <v>1</v>
      </c>
      <c r="C216" s="6" t="str">
        <f>VLOOKUP(A216,Furniture_Catalog[],2,0)</f>
        <v>Lectern</v>
      </c>
      <c r="D216" s="6" t="str">
        <f>VLOOKUP(A216,Furniture_Catalog[],3,0)</f>
        <v>Smith System</v>
      </c>
      <c r="E216" s="6" t="str">
        <f>VLOOKUP(A216,Furniture_Catalog[],4,0)</f>
        <v>Motum Mobile Lectern</v>
      </c>
      <c r="F216" s="6" t="str">
        <f>VLOOKUP(A216,Furniture_Catalog[],5,0)</f>
        <v>24" D x 24" W x adjustable 30" - 44" H</v>
      </c>
      <c r="G216" s="26" t="str">
        <f>VLOOKUP(A216,Furniture_Catalog[],6,0)</f>
        <v>Provide cascade laptop shelf.</v>
      </c>
      <c r="H216" s="6" t="str">
        <f>VLOOKUP(A216,Furniture_Catalog[],7,0)</f>
        <v>Limited Lifetime, 12 Years on Casters</v>
      </c>
      <c r="I216" s="27"/>
      <c r="J216" s="27"/>
    </row>
    <row r="217" spans="1:10" s="5" customFormat="1" ht="16.149999999999999" customHeight="1" x14ac:dyDescent="0.25">
      <c r="A217" s="6"/>
      <c r="B217" s="7"/>
      <c r="C217" s="6"/>
      <c r="D217" s="6"/>
      <c r="E217" s="6"/>
      <c r="F217" s="6"/>
      <c r="G217" s="26"/>
      <c r="H217" s="27"/>
      <c r="I217" s="27"/>
      <c r="J217" s="27"/>
    </row>
    <row r="218" spans="1:10" s="5" customFormat="1" ht="16.149999999999999" customHeight="1" x14ac:dyDescent="0.25">
      <c r="A218" s="10" t="s">
        <v>209</v>
      </c>
      <c r="B218" s="11"/>
      <c r="C218" s="11"/>
      <c r="D218" s="11"/>
      <c r="E218" s="11"/>
      <c r="F218" s="11"/>
      <c r="G218" s="67"/>
      <c r="H218" s="68"/>
      <c r="I218" s="67"/>
      <c r="J218" s="68"/>
    </row>
    <row r="219" spans="1:10" s="5" customFormat="1" ht="16.149999999999999" customHeight="1" x14ac:dyDescent="0.25">
      <c r="A219" s="6" t="s">
        <v>57</v>
      </c>
      <c r="B219" s="9">
        <v>1</v>
      </c>
      <c r="C219" s="6" t="str">
        <f>VLOOKUP(A219,Furniture_Catalog[],2,0)</f>
        <v>Classroom Storage</v>
      </c>
      <c r="D219" s="6" t="str">
        <f>VLOOKUP(A219,Furniture_Catalog[],3,0)</f>
        <v>Smith System</v>
      </c>
      <c r="E219" s="6" t="str">
        <f>VLOOKUP(A219,Furniture_Catalog[],4,0)</f>
        <v>Cascade Mega-Tower (36 Totes)</v>
      </c>
      <c r="F219" s="6" t="str">
        <f>VLOOKUP(A219,Furniture_Catalog[],5,0)</f>
        <v>19" D x 43" W x 61 3/8" H</v>
      </c>
      <c r="G219" s="26" t="str">
        <f>VLOOKUP(A219,Furniture_Catalog[],6,0)</f>
        <v>Provide 3" totes, lockable doors, casters, and markerboard back.</v>
      </c>
      <c r="H219" s="6" t="str">
        <f>VLOOKUP(A219,Furniture_Catalog[],7,0)</f>
        <v>Lifetime</v>
      </c>
      <c r="I219" s="6"/>
      <c r="J219" s="6"/>
    </row>
    <row r="220" spans="1:10" s="5" customFormat="1" ht="16.149999999999999" customHeight="1" x14ac:dyDescent="0.25">
      <c r="A220" s="6" t="s">
        <v>46</v>
      </c>
      <c r="B220" s="9">
        <v>5</v>
      </c>
      <c r="C220" s="6" t="str">
        <f>VLOOKUP(A220,Furniture_Catalog[],2,0)</f>
        <v>Classroom Storage</v>
      </c>
      <c r="D220" s="6" t="str">
        <f>VLOOKUP(A220,Furniture_Catalog[],3,0)</f>
        <v>Smith System</v>
      </c>
      <c r="E220" s="6" t="str">
        <f>VLOOKUP(A220,Furniture_Catalog[],4,0)</f>
        <v>Cascade Mid-Cabinet w/ Shelves</v>
      </c>
      <c r="F220" s="6" t="str">
        <f>VLOOKUP(A220,Furniture_Catalog[],5,0)</f>
        <v>19" D x 28 5/8" W x 43 5/16" H</v>
      </c>
      <c r="G220" s="26" t="str">
        <f>VLOOKUP(A220,Furniture_Catalog[],6,0)</f>
        <v>Provide lockable doors, casters, and markerboard back.</v>
      </c>
      <c r="H220" s="6" t="str">
        <f>VLOOKUP(A220,Furniture_Catalog[],7,0)</f>
        <v>Lifetime</v>
      </c>
      <c r="I220" s="6"/>
      <c r="J220" s="6"/>
    </row>
    <row r="221" spans="1:10" s="5" customFormat="1" ht="16.149999999999999" customHeight="1" x14ac:dyDescent="0.25">
      <c r="A221" s="6" t="s">
        <v>54</v>
      </c>
      <c r="B221" s="9">
        <v>7</v>
      </c>
      <c r="C221" s="6" t="str">
        <f>VLOOKUP(A221,Furniture_Catalog[],2,0)</f>
        <v>Classroom Storage</v>
      </c>
      <c r="D221" s="6" t="str">
        <f>VLOOKUP(A221,Furniture_Catalog[],3,0)</f>
        <v>Smith System</v>
      </c>
      <c r="E221" s="6" t="str">
        <f>VLOOKUP(A221,Furniture_Catalog[],4,0)</f>
        <v>Cascade Mega-Tower w/ Shelves</v>
      </c>
      <c r="F221" s="6" t="str">
        <f>VLOOKUP(A221,Furniture_Catalog[],5,0)</f>
        <v>19" D x 43" W x 61 3/8" H</v>
      </c>
      <c r="G221" s="26" t="str">
        <f>VLOOKUP(A221,Furniture_Catalog[],6,0)</f>
        <v>Provide casters and markerboard back.</v>
      </c>
      <c r="H221" s="6" t="str">
        <f>VLOOKUP(A221,Furniture_Catalog[],7,0)</f>
        <v>Lifetime</v>
      </c>
      <c r="I221" s="6"/>
      <c r="J221" s="6"/>
    </row>
    <row r="222" spans="1:10" s="5" customFormat="1" ht="16.149999999999999" customHeight="1" x14ac:dyDescent="0.25">
      <c r="A222" s="6" t="s">
        <v>73</v>
      </c>
      <c r="B222" s="9">
        <v>4</v>
      </c>
      <c r="C222" s="6" t="str">
        <f>VLOOKUP(A222,Furniture_Catalog[],2,0)</f>
        <v>Task Chair</v>
      </c>
      <c r="D222" s="6" t="str">
        <f>VLOOKUP(A222,Furniture_Catalog[],3,0)</f>
        <v>HON</v>
      </c>
      <c r="E222" s="6" t="str">
        <f>VLOOKUP(A222,Furniture_Catalog[],4,0)</f>
        <v>Ignition 2.0 Task Chair</v>
      </c>
      <c r="F222" s="6" t="str">
        <f>VLOOKUP(A222,Furniture_Catalog[],5,0)</f>
        <v>27" W x 28.5 D x 44.5 H</v>
      </c>
      <c r="G222" s="26"/>
      <c r="H222" s="6" t="str">
        <f>VLOOKUP(A222,Furniture_Catalog[],7,0)</f>
        <v>Lifetime</v>
      </c>
      <c r="I222" s="6"/>
      <c r="J222" s="6"/>
    </row>
    <row r="223" spans="1:10" s="5" customFormat="1" ht="16.149999999999999" customHeight="1" x14ac:dyDescent="0.25">
      <c r="A223" s="6" t="s">
        <v>77</v>
      </c>
      <c r="B223" s="9">
        <v>4</v>
      </c>
      <c r="C223" s="6" t="str">
        <f>VLOOKUP(A223,Furniture_Catalog[],2,0)</f>
        <v>Mobile Pedestal Storage</v>
      </c>
      <c r="D223" s="6" t="str">
        <f>VLOOKUP(A223,Furniture_Catalog[],3,0)</f>
        <v>HON</v>
      </c>
      <c r="E223" s="6" t="str">
        <f>VLOOKUP(A223,Furniture_Catalog[],4,0)</f>
        <v>Mobile Box/File Pedestal</v>
      </c>
      <c r="F223" s="6" t="str">
        <f>VLOOKUP(A223,Furniture_Catalog[],5,0)</f>
        <v>15" W x 22 7/8" D x 22" H</v>
      </c>
      <c r="G223" s="26" t="str">
        <f>VLOOKUP(A223,Furniture_Catalog[],6,0)</f>
        <v>With cushion top.</v>
      </c>
      <c r="H223" s="6" t="str">
        <f>VLOOKUP(A223,Furniture_Catalog[],7,0)</f>
        <v>Lifetime, 5 Year on Seating Textiles</v>
      </c>
      <c r="I223" s="6"/>
      <c r="J223" s="6"/>
    </row>
    <row r="224" spans="1:10" s="5" customFormat="1" ht="16.149999999999999" customHeight="1" x14ac:dyDescent="0.25">
      <c r="A224" s="6" t="s">
        <v>25</v>
      </c>
      <c r="B224" s="9">
        <v>2</v>
      </c>
      <c r="C224" s="6" t="str">
        <f>VLOOKUP(A224,Furniture_Catalog[],2,0)</f>
        <v>Height Adjustable Table</v>
      </c>
      <c r="D224" s="6" t="str">
        <f>VLOOKUP(A224,Furniture_Catalog[],3,0)</f>
        <v>Workrite</v>
      </c>
      <c r="E224" s="6" t="str">
        <f>VLOOKUP(A224,Furniture_Catalog[],4,0)</f>
        <v>Sierra HX 2 Leg</v>
      </c>
      <c r="F224" s="6" t="str">
        <f>VLOOKUP(A224,Furniture_Catalog[],5,0)</f>
        <v>60"W x 30"D</v>
      </c>
      <c r="G224" s="26" t="str">
        <f>VLOOKUP(A224,Furniture_Catalog[],6,0)</f>
        <v>Top to match student desks. Provide modesty screen.</v>
      </c>
      <c r="H224" s="6" t="str">
        <f>VLOOKUP(A224,Furniture_Catalog[],7,0)</f>
        <v>Limited Lifetime</v>
      </c>
      <c r="I224" s="6"/>
      <c r="J224" s="6"/>
    </row>
    <row r="225" spans="1:10" s="5" customFormat="1" ht="16.149999999999999" customHeight="1" x14ac:dyDescent="0.25">
      <c r="A225" s="6" t="s">
        <v>17</v>
      </c>
      <c r="B225" s="9">
        <v>2</v>
      </c>
      <c r="C225" s="6" t="str">
        <f>VLOOKUP(A225,Furniture_Catalog[],2,0)</f>
        <v>Activity Table</v>
      </c>
      <c r="D225" s="6" t="str">
        <f>VLOOKUP(A225,Furniture_Catalog[],3,0)</f>
        <v>Smith System</v>
      </c>
      <c r="E225" s="6" t="str">
        <f>VLOOKUP(A225,Furniture_Catalog[],4,0)</f>
        <v>Elemental Half Moon Table</v>
      </c>
      <c r="F225" s="6" t="str">
        <f>VLOOKUP(A225,Furniture_Catalog[],5,0)</f>
        <v>30"D x 72"W x adjustable 19" - 33" H</v>
      </c>
      <c r="G225" s="26" t="str">
        <f>VLOOKUP(A225,Furniture_Catalog[],6,0)</f>
        <v>Provide casters.</v>
      </c>
      <c r="H225" s="6" t="str">
        <f>VLOOKUP(A225,Furniture_Catalog[],7,0)</f>
        <v>12 Years; Lifetime on metal frames</v>
      </c>
      <c r="I225" s="6"/>
      <c r="J225" s="6"/>
    </row>
    <row r="226" spans="1:10" s="5" customFormat="1" ht="16.149999999999999" customHeight="1" x14ac:dyDescent="0.25">
      <c r="A226" s="6" t="s">
        <v>14</v>
      </c>
      <c r="B226" s="9">
        <v>8</v>
      </c>
      <c r="C226" s="6" t="str">
        <f>VLOOKUP(A226,Furniture_Catalog[],2,0)</f>
        <v>Rocker Seat</v>
      </c>
      <c r="D226" s="6" t="str">
        <f>VLOOKUP(A226,Furniture_Catalog[],3,0)</f>
        <v>VS America</v>
      </c>
      <c r="E226" s="6" t="str">
        <f>VLOOKUP(A226,Furniture_Catalog[],4,0)</f>
        <v>Hokki+ Wobble Stool</v>
      </c>
      <c r="F226" s="6" t="str">
        <f>VLOOKUP(A226,Furniture_Catalog[],5,0)</f>
        <v>Adjustable 15" - 19 3/4" H</v>
      </c>
      <c r="G226" s="26" t="str">
        <f>VLOOKUP(A226,Furniture_Catalog[],6,0)</f>
        <v>No arms.</v>
      </c>
      <c r="H226" s="6" t="str">
        <f>VLOOKUP(A226,Furniture_Catalog[],7,0)</f>
        <v>10 Years</v>
      </c>
      <c r="I226" s="6"/>
      <c r="J226" s="6"/>
    </row>
    <row r="227" spans="1:10" s="5" customFormat="1" ht="16.149999999999999" customHeight="1" x14ac:dyDescent="0.25">
      <c r="A227" s="6" t="s">
        <v>74</v>
      </c>
      <c r="B227" s="9">
        <v>18</v>
      </c>
      <c r="C227" s="6" t="str">
        <f>VLOOKUP(A227,Furniture_Catalog[],2,0)</f>
        <v>Student Chair</v>
      </c>
      <c r="D227" s="6" t="str">
        <f>VLOOKUP(A227,Furniture_Catalog[],3,0)</f>
        <v>Fleetwood</v>
      </c>
      <c r="E227" s="6" t="str">
        <f>VLOOKUP(A227,Furniture_Catalog[],4,0)</f>
        <v>E! Seating</v>
      </c>
      <c r="F227" s="6" t="str">
        <f>VLOOKUP(A227,Furniture_Catalog[],5,0)</f>
        <v>Varies by grade.</v>
      </c>
      <c r="G227" s="26"/>
      <c r="H227" s="6" t="str">
        <f>VLOOKUP(A227,Furniture_Catalog[],7,0)</f>
        <v>Limited Lifetime</v>
      </c>
      <c r="I227" s="6"/>
      <c r="J227" s="6"/>
    </row>
    <row r="228" spans="1:10" s="5" customFormat="1" ht="16.149999999999999" customHeight="1" x14ac:dyDescent="0.25">
      <c r="A228" s="6" t="s">
        <v>12</v>
      </c>
      <c r="B228" s="9">
        <v>3</v>
      </c>
      <c r="C228" s="6" t="str">
        <f>VLOOKUP(A228,Furniture_Catalog[],2,0)</f>
        <v>Activity Table</v>
      </c>
      <c r="D228" s="6" t="str">
        <f>VLOOKUP(A228,Furniture_Catalog[],3,0)</f>
        <v>Smith System</v>
      </c>
      <c r="E228" s="6" t="str">
        <f>VLOOKUP(A228,Furniture_Catalog[],4,0)</f>
        <v>Elemental Rectangle Table</v>
      </c>
      <c r="F228" s="6" t="str">
        <f>VLOOKUP(A228,Furniture_Catalog[],5,0)</f>
        <v>30"D x 60"W x adjustable 19" - 33" H</v>
      </c>
      <c r="G228" s="26" t="str">
        <f>VLOOKUP(A228,Furniture_Catalog[],6,0)</f>
        <v>Provide casters.</v>
      </c>
      <c r="H228" s="6" t="str">
        <f>VLOOKUP(A228,Furniture_Catalog[],7,0)</f>
        <v>12 Years; Lifetime on metal frames</v>
      </c>
      <c r="I228" s="6"/>
      <c r="J228" s="6"/>
    </row>
    <row r="229" spans="1:10" s="5" customFormat="1" ht="16.149999999999999" customHeight="1" x14ac:dyDescent="0.25">
      <c r="A229" s="6" t="s">
        <v>76</v>
      </c>
      <c r="B229" s="9">
        <v>1</v>
      </c>
      <c r="C229" s="6" t="str">
        <f>VLOOKUP(A229,Furniture_Catalog[],2,0)</f>
        <v>Lectern</v>
      </c>
      <c r="D229" s="6" t="str">
        <f>VLOOKUP(A229,Furniture_Catalog[],3,0)</f>
        <v>Smith System</v>
      </c>
      <c r="E229" s="6" t="str">
        <f>VLOOKUP(A229,Furniture_Catalog[],4,0)</f>
        <v>Motum Mobile Lectern</v>
      </c>
      <c r="F229" s="6" t="str">
        <f>VLOOKUP(A229,Furniture_Catalog[],5,0)</f>
        <v>24" D x 24" W x adjustable 30" - 44" H</v>
      </c>
      <c r="G229" s="26" t="str">
        <f>VLOOKUP(A229,Furniture_Catalog[],6,0)</f>
        <v>Provide cascade laptop shelf.</v>
      </c>
      <c r="H229" s="6" t="str">
        <f>VLOOKUP(A229,Furniture_Catalog[],7,0)</f>
        <v>Limited Lifetime, 12 Years on Casters</v>
      </c>
      <c r="I229" s="27"/>
      <c r="J229" s="27"/>
    </row>
    <row r="230" spans="1:10" s="5" customFormat="1" ht="16.149999999999999" customHeight="1" x14ac:dyDescent="0.25">
      <c r="A230" s="6"/>
      <c r="B230" s="7"/>
      <c r="C230" s="6"/>
      <c r="D230" s="6"/>
      <c r="E230" s="6"/>
      <c r="F230" s="6"/>
      <c r="G230" s="26"/>
      <c r="H230" s="27"/>
      <c r="I230" s="27"/>
      <c r="J230" s="27"/>
    </row>
    <row r="231" spans="1:10" s="5" customFormat="1" ht="16.149999999999999" customHeight="1" x14ac:dyDescent="0.25">
      <c r="A231" s="10" t="s">
        <v>210</v>
      </c>
      <c r="B231" s="11"/>
      <c r="C231" s="11"/>
      <c r="D231" s="11"/>
      <c r="E231" s="11"/>
      <c r="F231" s="11"/>
      <c r="G231" s="67"/>
      <c r="H231" s="68"/>
      <c r="I231" s="67"/>
      <c r="J231" s="68"/>
    </row>
    <row r="232" spans="1:10" s="5" customFormat="1" ht="16.149999999999999" customHeight="1" x14ac:dyDescent="0.25">
      <c r="A232" s="6" t="s">
        <v>50</v>
      </c>
      <c r="B232" s="9" t="s">
        <v>175</v>
      </c>
      <c r="C232" s="6" t="str">
        <f>VLOOKUP(A232,Furniture_Catalog[],2,0)</f>
        <v>Classroom Storage</v>
      </c>
      <c r="D232" s="6" t="str">
        <f>VLOOKUP(A232,Furniture_Catalog[],3,0)</f>
        <v>Smith System</v>
      </c>
      <c r="E232" s="6" t="str">
        <f>VLOOKUP(A232,Furniture_Catalog[],4,0)</f>
        <v>Cascade Mega-Cabinet (24 Totes)</v>
      </c>
      <c r="F232" s="6" t="str">
        <f>VLOOKUP(A232,Furniture_Catalog[],5,0)</f>
        <v>19" D x 42 3/8" W x 43 5/16" H</v>
      </c>
      <c r="G232" s="26" t="str">
        <f>VLOOKUP(A232,Furniture_Catalog[],6,0)</f>
        <v>Provide 3" totes, lockable doors, casters, and markerboard back.</v>
      </c>
      <c r="H232" s="6" t="str">
        <f>VLOOKUP(A232,Furniture_Catalog[],7,0)</f>
        <v>Lifetime</v>
      </c>
      <c r="I232" s="6"/>
      <c r="J232" s="6"/>
    </row>
    <row r="233" spans="1:10" s="5" customFormat="1" ht="16.149999999999999" customHeight="1" x14ac:dyDescent="0.25">
      <c r="A233" s="6" t="s">
        <v>46</v>
      </c>
      <c r="B233" s="9">
        <v>5</v>
      </c>
      <c r="C233" s="6" t="str">
        <f>VLOOKUP(A233,Furniture_Catalog[],2,0)</f>
        <v>Classroom Storage</v>
      </c>
      <c r="D233" s="6" t="str">
        <f>VLOOKUP(A233,Furniture_Catalog[],3,0)</f>
        <v>Smith System</v>
      </c>
      <c r="E233" s="6" t="str">
        <f>VLOOKUP(A233,Furniture_Catalog[],4,0)</f>
        <v>Cascade Mid-Cabinet w/ Shelves</v>
      </c>
      <c r="F233" s="6" t="str">
        <f>VLOOKUP(A233,Furniture_Catalog[],5,0)</f>
        <v>19" D x 28 5/8" W x 43 5/16" H</v>
      </c>
      <c r="G233" s="26" t="str">
        <f>VLOOKUP(A233,Furniture_Catalog[],6,0)</f>
        <v>Provide lockable doors, casters, and markerboard back.</v>
      </c>
      <c r="H233" s="6" t="str">
        <f>VLOOKUP(A233,Furniture_Catalog[],7,0)</f>
        <v>Lifetime</v>
      </c>
      <c r="I233" s="6"/>
      <c r="J233" s="6"/>
    </row>
    <row r="234" spans="1:10" s="5" customFormat="1" ht="16.149999999999999" customHeight="1" x14ac:dyDescent="0.25">
      <c r="A234" s="6" t="s">
        <v>54</v>
      </c>
      <c r="B234" s="9" t="s">
        <v>175</v>
      </c>
      <c r="C234" s="6" t="str">
        <f>VLOOKUP(A234,Furniture_Catalog[],2,0)</f>
        <v>Classroom Storage</v>
      </c>
      <c r="D234" s="6" t="str">
        <f>VLOOKUP(A234,Furniture_Catalog[],3,0)</f>
        <v>Smith System</v>
      </c>
      <c r="E234" s="6" t="str">
        <f>VLOOKUP(A234,Furniture_Catalog[],4,0)</f>
        <v>Cascade Mega-Tower w/ Shelves</v>
      </c>
      <c r="F234" s="6" t="str">
        <f>VLOOKUP(A234,Furniture_Catalog[],5,0)</f>
        <v>19" D x 43" W x 61 3/8" H</v>
      </c>
      <c r="G234" s="26" t="str">
        <f>VLOOKUP(A234,Furniture_Catalog[],6,0)</f>
        <v>Provide casters and markerboard back.</v>
      </c>
      <c r="H234" s="6" t="str">
        <f>VLOOKUP(A234,Furniture_Catalog[],7,0)</f>
        <v>Lifetime</v>
      </c>
      <c r="I234" s="6"/>
      <c r="J234" s="6"/>
    </row>
    <row r="235" spans="1:10" s="5" customFormat="1" ht="16.149999999999999" customHeight="1" x14ac:dyDescent="0.25">
      <c r="A235" s="6" t="s">
        <v>73</v>
      </c>
      <c r="B235" s="9" t="s">
        <v>176</v>
      </c>
      <c r="C235" s="6" t="str">
        <f>VLOOKUP(A235,Furniture_Catalog[],2,0)</f>
        <v>Task Chair</v>
      </c>
      <c r="D235" s="6" t="str">
        <f>VLOOKUP(A235,Furniture_Catalog[],3,0)</f>
        <v>HON</v>
      </c>
      <c r="E235" s="6" t="str">
        <f>VLOOKUP(A235,Furniture_Catalog[],4,0)</f>
        <v>Ignition 2.0 Task Chair</v>
      </c>
      <c r="F235" s="6" t="str">
        <f>VLOOKUP(A235,Furniture_Catalog[],5,0)</f>
        <v>27" W x 28.5 D x 44.5 H</v>
      </c>
      <c r="G235" s="26"/>
      <c r="H235" s="6" t="str">
        <f>VLOOKUP(A235,Furniture_Catalog[],7,0)</f>
        <v>Lifetime</v>
      </c>
      <c r="I235" s="6"/>
      <c r="J235" s="6"/>
    </row>
    <row r="236" spans="1:10" s="5" customFormat="1" ht="16.149999999999999" customHeight="1" x14ac:dyDescent="0.25">
      <c r="A236" s="6" t="s">
        <v>77</v>
      </c>
      <c r="B236" s="9">
        <v>1</v>
      </c>
      <c r="C236" s="6" t="str">
        <f>VLOOKUP(A236,Furniture_Catalog[],2,0)</f>
        <v>Mobile Pedestal Storage</v>
      </c>
      <c r="D236" s="6" t="str">
        <f>VLOOKUP(A236,Furniture_Catalog[],3,0)</f>
        <v>HON</v>
      </c>
      <c r="E236" s="6" t="str">
        <f>VLOOKUP(A236,Furniture_Catalog[],4,0)</f>
        <v>Mobile Box/File Pedestal</v>
      </c>
      <c r="F236" s="6" t="str">
        <f>VLOOKUP(A236,Furniture_Catalog[],5,0)</f>
        <v>15" W x 22 7/8" D x 22" H</v>
      </c>
      <c r="G236" s="26" t="str">
        <f>VLOOKUP(A236,Furniture_Catalog[],6,0)</f>
        <v>With cushion top.</v>
      </c>
      <c r="H236" s="6" t="str">
        <f>VLOOKUP(A236,Furniture_Catalog[],7,0)</f>
        <v>Lifetime, 5 Year on Seating Textiles</v>
      </c>
      <c r="I236" s="6"/>
      <c r="J236" s="6"/>
    </row>
    <row r="237" spans="1:10" s="5" customFormat="1" ht="16.149999999999999" customHeight="1" x14ac:dyDescent="0.25">
      <c r="A237" s="6" t="s">
        <v>25</v>
      </c>
      <c r="B237" s="9">
        <v>1</v>
      </c>
      <c r="C237" s="6" t="str">
        <f>VLOOKUP(A237,Furniture_Catalog[],2,0)</f>
        <v>Height Adjustable Table</v>
      </c>
      <c r="D237" s="6" t="str">
        <f>VLOOKUP(A237,Furniture_Catalog[],3,0)</f>
        <v>Workrite</v>
      </c>
      <c r="E237" s="6" t="str">
        <f>VLOOKUP(A237,Furniture_Catalog[],4,0)</f>
        <v>Sierra HX 2 Leg</v>
      </c>
      <c r="F237" s="6" t="str">
        <f>VLOOKUP(A237,Furniture_Catalog[],5,0)</f>
        <v>60"W x 30"D</v>
      </c>
      <c r="G237" s="26" t="str">
        <f>VLOOKUP(A237,Furniture_Catalog[],6,0)</f>
        <v>Top to match student desks. Provide modesty screen.</v>
      </c>
      <c r="H237" s="6" t="str">
        <f>VLOOKUP(A237,Furniture_Catalog[],7,0)</f>
        <v>Limited Lifetime</v>
      </c>
      <c r="I237" s="6"/>
      <c r="J237" s="6"/>
    </row>
    <row r="238" spans="1:10" s="5" customFormat="1" ht="16.149999999999999" customHeight="1" x14ac:dyDescent="0.25">
      <c r="A238" s="6" t="s">
        <v>17</v>
      </c>
      <c r="B238" s="9" t="s">
        <v>175</v>
      </c>
      <c r="C238" s="6" t="str">
        <f>VLOOKUP(A238,Furniture_Catalog[],2,0)</f>
        <v>Activity Table</v>
      </c>
      <c r="D238" s="6" t="str">
        <f>VLOOKUP(A238,Furniture_Catalog[],3,0)</f>
        <v>Smith System</v>
      </c>
      <c r="E238" s="6" t="str">
        <f>VLOOKUP(A238,Furniture_Catalog[],4,0)</f>
        <v>Elemental Half Moon Table</v>
      </c>
      <c r="F238" s="6" t="str">
        <f>VLOOKUP(A238,Furniture_Catalog[],5,0)</f>
        <v>30"D x 72"W x adjustable 19" - 33" H</v>
      </c>
      <c r="G238" s="26" t="str">
        <f>VLOOKUP(A238,Furniture_Catalog[],6,0)</f>
        <v>Provide casters.</v>
      </c>
      <c r="H238" s="6" t="str">
        <f>VLOOKUP(A238,Furniture_Catalog[],7,0)</f>
        <v>12 Years; Lifetime on metal frames</v>
      </c>
      <c r="I238" s="6"/>
      <c r="J238" s="6"/>
    </row>
    <row r="239" spans="1:10" s="5" customFormat="1" ht="16.149999999999999" customHeight="1" x14ac:dyDescent="0.25">
      <c r="A239" s="6" t="s">
        <v>14</v>
      </c>
      <c r="B239" s="9" t="s">
        <v>178</v>
      </c>
      <c r="C239" s="6" t="str">
        <f>VLOOKUP(A239,Furniture_Catalog[],2,0)</f>
        <v>Rocker Seat</v>
      </c>
      <c r="D239" s="6" t="str">
        <f>VLOOKUP(A239,Furniture_Catalog[],3,0)</f>
        <v>VS America</v>
      </c>
      <c r="E239" s="6" t="str">
        <f>VLOOKUP(A239,Furniture_Catalog[],4,0)</f>
        <v>Hokki+ Wobble Stool</v>
      </c>
      <c r="F239" s="6" t="str">
        <f>VLOOKUP(A239,Furniture_Catalog[],5,0)</f>
        <v>Adjustable 15" - 19 3/4" H</v>
      </c>
      <c r="G239" s="26" t="str">
        <f>VLOOKUP(A239,Furniture_Catalog[],6,0)</f>
        <v>No arms.</v>
      </c>
      <c r="H239" s="6" t="str">
        <f>VLOOKUP(A239,Furniture_Catalog[],7,0)</f>
        <v>10 Years</v>
      </c>
      <c r="I239" s="6"/>
      <c r="J239" s="6"/>
    </row>
    <row r="240" spans="1:10" s="5" customFormat="1" ht="16.149999999999999" customHeight="1" x14ac:dyDescent="0.25">
      <c r="A240" s="6" t="s">
        <v>74</v>
      </c>
      <c r="B240" s="9">
        <v>24</v>
      </c>
      <c r="C240" s="6" t="str">
        <f>VLOOKUP(A240,Furniture_Catalog[],2,0)</f>
        <v>Student Chair</v>
      </c>
      <c r="D240" s="6" t="str">
        <f>VLOOKUP(A240,Furniture_Catalog[],3,0)</f>
        <v>Fleetwood</v>
      </c>
      <c r="E240" s="6" t="str">
        <f>VLOOKUP(A240,Furniture_Catalog[],4,0)</f>
        <v>E! Seating</v>
      </c>
      <c r="F240" s="6" t="str">
        <f>VLOOKUP(A240,Furniture_Catalog[],5,0)</f>
        <v>Varies by grade.</v>
      </c>
      <c r="G240" s="26"/>
      <c r="H240" s="6" t="str">
        <f>VLOOKUP(A240,Furniture_Catalog[],7,0)</f>
        <v>Limited Lifetime</v>
      </c>
      <c r="I240" s="6"/>
      <c r="J240" s="6"/>
    </row>
    <row r="241" spans="1:10" s="5" customFormat="1" ht="16.149999999999999" customHeight="1" x14ac:dyDescent="0.25">
      <c r="A241" s="6" t="s">
        <v>75</v>
      </c>
      <c r="B241" s="9">
        <v>24</v>
      </c>
      <c r="C241" s="6" t="str">
        <f>VLOOKUP(A241,Furniture_Catalog[],2,0)</f>
        <v>Student Desk</v>
      </c>
      <c r="D241" s="6" t="str">
        <f>VLOOKUP(A241,Furniture_Catalog[],3,0)</f>
        <v>Artcobell</v>
      </c>
      <c r="E241" s="6" t="str">
        <f>VLOOKUP(A241,Furniture_Catalog[],4,0)</f>
        <v>Rectangle Desk</v>
      </c>
      <c r="F241" s="6" t="str">
        <f>VLOOKUP(A241,Furniture_Catalog[],5,0)</f>
        <v>20"D x 26"W x adjustable 19" - 29" H</v>
      </c>
      <c r="G241" s="26" t="str">
        <f>VLOOKUP(A241,Furniture_Catalog[],6,0)</f>
        <v>Provide full metal tray.</v>
      </c>
      <c r="H241" s="6" t="str">
        <f>VLOOKUP(A241,Furniture_Catalog[],7,0)</f>
        <v>12 Years</v>
      </c>
      <c r="I241" s="6"/>
      <c r="J241" s="6"/>
    </row>
    <row r="242" spans="1:10" s="5" customFormat="1" ht="16.149999999999999" customHeight="1" x14ac:dyDescent="0.25">
      <c r="A242" s="6" t="s">
        <v>76</v>
      </c>
      <c r="B242" s="9">
        <v>1</v>
      </c>
      <c r="C242" s="6" t="str">
        <f>VLOOKUP(A242,Furniture_Catalog[],2,0)</f>
        <v>Lectern</v>
      </c>
      <c r="D242" s="6" t="str">
        <f>VLOOKUP(A242,Furniture_Catalog[],3,0)</f>
        <v>Smith System</v>
      </c>
      <c r="E242" s="6" t="str">
        <f>VLOOKUP(A242,Furniture_Catalog[],4,0)</f>
        <v>Motum Mobile Lectern</v>
      </c>
      <c r="F242" s="6" t="str">
        <f>VLOOKUP(A242,Furniture_Catalog[],5,0)</f>
        <v>24" D x 24" W x adjustable 30" - 44" H</v>
      </c>
      <c r="G242" s="26" t="str">
        <f>VLOOKUP(A242,Furniture_Catalog[],6,0)</f>
        <v>Provide cascade laptop shelf.</v>
      </c>
      <c r="H242" s="6" t="str">
        <f>VLOOKUP(A242,Furniture_Catalog[],7,0)</f>
        <v>Limited Lifetime, 12 Years on Casters</v>
      </c>
      <c r="I242" s="6"/>
      <c r="J242" s="6"/>
    </row>
    <row r="243" spans="1:10" s="5" customFormat="1" ht="16.149999999999999" customHeight="1" x14ac:dyDescent="0.25">
      <c r="A243" s="6" t="s">
        <v>78</v>
      </c>
      <c r="B243" s="9">
        <v>1</v>
      </c>
      <c r="C243" s="6" t="str">
        <f>VLOOKUP(A243,Furniture_Catalog[],2,0)</f>
        <v>Rug</v>
      </c>
      <c r="D243" s="6" t="str">
        <f>VLOOKUP(A243,Furniture_Catalog[],3,0)</f>
        <v>Lakeshore</v>
      </c>
      <c r="E243" s="6" t="str">
        <f>VLOOKUP(A243,Furniture_Catalog[],4,0)</f>
        <v>Calming Colors A Place For Everyone Carpets</v>
      </c>
      <c r="F243" s="6" t="str">
        <f>VLOOKUP(A243,Furniture_Catalog[],5,0)</f>
        <v>9' D x 12' W</v>
      </c>
      <c r="G243" s="26"/>
      <c r="H243" s="6" t="str">
        <f>VLOOKUP(A243,Furniture_Catalog[],7,0)</f>
        <v>10 Years</v>
      </c>
      <c r="I243" s="27"/>
      <c r="J243" s="27"/>
    </row>
    <row r="244" spans="1:10" s="5" customFormat="1" ht="16.149999999999999" customHeight="1" x14ac:dyDescent="0.25">
      <c r="A244" s="6"/>
      <c r="B244" s="7"/>
      <c r="C244" s="6"/>
      <c r="D244" s="6"/>
      <c r="E244" s="6"/>
      <c r="F244" s="6"/>
      <c r="G244" s="26"/>
      <c r="H244" s="27"/>
      <c r="I244" s="27"/>
      <c r="J244" s="27"/>
    </row>
    <row r="245" spans="1:10" s="5" customFormat="1" ht="16.149999999999999" customHeight="1" x14ac:dyDescent="0.25">
      <c r="A245" s="10" t="s">
        <v>211</v>
      </c>
      <c r="B245" s="11"/>
      <c r="C245" s="11"/>
      <c r="D245" s="11"/>
      <c r="E245" s="11"/>
      <c r="F245" s="11"/>
      <c r="G245" s="67"/>
      <c r="H245" s="68"/>
      <c r="I245" s="67"/>
      <c r="J245" s="68"/>
    </row>
    <row r="246" spans="1:10" s="5" customFormat="1" ht="16.149999999999999" customHeight="1" x14ac:dyDescent="0.25">
      <c r="A246" s="6" t="s">
        <v>50</v>
      </c>
      <c r="B246" s="9" t="s">
        <v>175</v>
      </c>
      <c r="C246" s="6" t="str">
        <f>VLOOKUP(A246,Furniture_Catalog[],2,0)</f>
        <v>Classroom Storage</v>
      </c>
      <c r="D246" s="6" t="str">
        <f>VLOOKUP(A246,Furniture_Catalog[],3,0)</f>
        <v>Smith System</v>
      </c>
      <c r="E246" s="6" t="str">
        <f>VLOOKUP(A246,Furniture_Catalog[],4,0)</f>
        <v>Cascade Mega-Cabinet (24 Totes)</v>
      </c>
      <c r="F246" s="6" t="str">
        <f>VLOOKUP(A246,Furniture_Catalog[],5,0)</f>
        <v>19" D x 42 3/8" W x 43 5/16" H</v>
      </c>
      <c r="G246" s="26" t="str">
        <f>VLOOKUP(A246,Furniture_Catalog[],6,0)</f>
        <v>Provide 3" totes, lockable doors, casters, and markerboard back.</v>
      </c>
      <c r="H246" s="6" t="str">
        <f>VLOOKUP(A246,Furniture_Catalog[],7,0)</f>
        <v>Lifetime</v>
      </c>
      <c r="I246" s="6"/>
      <c r="J246" s="6"/>
    </row>
    <row r="247" spans="1:10" s="5" customFormat="1" ht="16.149999999999999" customHeight="1" x14ac:dyDescent="0.25">
      <c r="A247" s="6" t="s">
        <v>46</v>
      </c>
      <c r="B247" s="9">
        <v>5</v>
      </c>
      <c r="C247" s="6" t="str">
        <f>VLOOKUP(A247,Furniture_Catalog[],2,0)</f>
        <v>Classroom Storage</v>
      </c>
      <c r="D247" s="6" t="str">
        <f>VLOOKUP(A247,Furniture_Catalog[],3,0)</f>
        <v>Smith System</v>
      </c>
      <c r="E247" s="6" t="str">
        <f>VLOOKUP(A247,Furniture_Catalog[],4,0)</f>
        <v>Cascade Mid-Cabinet w/ Shelves</v>
      </c>
      <c r="F247" s="6" t="str">
        <f>VLOOKUP(A247,Furniture_Catalog[],5,0)</f>
        <v>19" D x 28 5/8" W x 43 5/16" H</v>
      </c>
      <c r="G247" s="26" t="str">
        <f>VLOOKUP(A247,Furniture_Catalog[],6,0)</f>
        <v>Provide lockable doors, casters, and markerboard back.</v>
      </c>
      <c r="H247" s="6" t="str">
        <f>VLOOKUP(A247,Furniture_Catalog[],7,0)</f>
        <v>Lifetime</v>
      </c>
      <c r="I247" s="6"/>
      <c r="J247" s="6"/>
    </row>
    <row r="248" spans="1:10" s="5" customFormat="1" ht="16.149999999999999" customHeight="1" x14ac:dyDescent="0.25">
      <c r="A248" s="6" t="s">
        <v>54</v>
      </c>
      <c r="B248" s="9" t="s">
        <v>175</v>
      </c>
      <c r="C248" s="6" t="str">
        <f>VLOOKUP(A248,Furniture_Catalog[],2,0)</f>
        <v>Classroom Storage</v>
      </c>
      <c r="D248" s="6" t="str">
        <f>VLOOKUP(A248,Furniture_Catalog[],3,0)</f>
        <v>Smith System</v>
      </c>
      <c r="E248" s="6" t="str">
        <f>VLOOKUP(A248,Furniture_Catalog[],4,0)</f>
        <v>Cascade Mega-Tower w/ Shelves</v>
      </c>
      <c r="F248" s="6" t="str">
        <f>VLOOKUP(A248,Furniture_Catalog[],5,0)</f>
        <v>19" D x 43" W x 61 3/8" H</v>
      </c>
      <c r="G248" s="26" t="str">
        <f>VLOOKUP(A248,Furniture_Catalog[],6,0)</f>
        <v>Provide casters and markerboard back.</v>
      </c>
      <c r="H248" s="6" t="str">
        <f>VLOOKUP(A248,Furniture_Catalog[],7,0)</f>
        <v>Lifetime</v>
      </c>
      <c r="I248" s="6"/>
      <c r="J248" s="6"/>
    </row>
    <row r="249" spans="1:10" s="5" customFormat="1" ht="16.149999999999999" customHeight="1" x14ac:dyDescent="0.25">
      <c r="A249" s="6" t="s">
        <v>73</v>
      </c>
      <c r="B249" s="9" t="s">
        <v>176</v>
      </c>
      <c r="C249" s="6" t="str">
        <f>VLOOKUP(A249,Furniture_Catalog[],2,0)</f>
        <v>Task Chair</v>
      </c>
      <c r="D249" s="6" t="str">
        <f>VLOOKUP(A249,Furniture_Catalog[],3,0)</f>
        <v>HON</v>
      </c>
      <c r="E249" s="6" t="str">
        <f>VLOOKUP(A249,Furniture_Catalog[],4,0)</f>
        <v>Ignition 2.0 Task Chair</v>
      </c>
      <c r="F249" s="6" t="str">
        <f>VLOOKUP(A249,Furniture_Catalog[],5,0)</f>
        <v>27" W x 28.5 D x 44.5 H</v>
      </c>
      <c r="G249" s="26"/>
      <c r="H249" s="6" t="str">
        <f>VLOOKUP(A249,Furniture_Catalog[],7,0)</f>
        <v>Lifetime</v>
      </c>
      <c r="I249" s="6"/>
      <c r="J249" s="6"/>
    </row>
    <row r="250" spans="1:10" s="5" customFormat="1" ht="16.149999999999999" customHeight="1" x14ac:dyDescent="0.25">
      <c r="A250" s="6" t="s">
        <v>77</v>
      </c>
      <c r="B250" s="9">
        <v>1</v>
      </c>
      <c r="C250" s="6" t="str">
        <f>VLOOKUP(A250,Furniture_Catalog[],2,0)</f>
        <v>Mobile Pedestal Storage</v>
      </c>
      <c r="D250" s="6" t="str">
        <f>VLOOKUP(A250,Furniture_Catalog[],3,0)</f>
        <v>HON</v>
      </c>
      <c r="E250" s="6" t="str">
        <f>VLOOKUP(A250,Furniture_Catalog[],4,0)</f>
        <v>Mobile Box/File Pedestal</v>
      </c>
      <c r="F250" s="6" t="str">
        <f>VLOOKUP(A250,Furniture_Catalog[],5,0)</f>
        <v>15" W x 22 7/8" D x 22" H</v>
      </c>
      <c r="G250" s="26" t="str">
        <f>VLOOKUP(A250,Furniture_Catalog[],6,0)</f>
        <v>With cushion top.</v>
      </c>
      <c r="H250" s="6" t="str">
        <f>VLOOKUP(A250,Furniture_Catalog[],7,0)</f>
        <v>Lifetime, 5 Year on Seating Textiles</v>
      </c>
      <c r="I250" s="6"/>
      <c r="J250" s="6"/>
    </row>
    <row r="251" spans="1:10" s="5" customFormat="1" ht="16.149999999999999" customHeight="1" x14ac:dyDescent="0.25">
      <c r="A251" s="6" t="s">
        <v>25</v>
      </c>
      <c r="B251" s="9">
        <v>1</v>
      </c>
      <c r="C251" s="6" t="str">
        <f>VLOOKUP(A251,Furniture_Catalog[],2,0)</f>
        <v>Height Adjustable Table</v>
      </c>
      <c r="D251" s="6" t="str">
        <f>VLOOKUP(A251,Furniture_Catalog[],3,0)</f>
        <v>Workrite</v>
      </c>
      <c r="E251" s="6" t="str">
        <f>VLOOKUP(A251,Furniture_Catalog[],4,0)</f>
        <v>Sierra HX 2 Leg</v>
      </c>
      <c r="F251" s="6" t="str">
        <f>VLOOKUP(A251,Furniture_Catalog[],5,0)</f>
        <v>60"W x 30"D</v>
      </c>
      <c r="G251" s="26" t="str">
        <f>VLOOKUP(A251,Furniture_Catalog[],6,0)</f>
        <v>Top to match student desks. Provide modesty screen.</v>
      </c>
      <c r="H251" s="6" t="str">
        <f>VLOOKUP(A251,Furniture_Catalog[],7,0)</f>
        <v>Limited Lifetime</v>
      </c>
      <c r="I251" s="6"/>
      <c r="J251" s="6"/>
    </row>
    <row r="252" spans="1:10" s="5" customFormat="1" ht="16.149999999999999" customHeight="1" x14ac:dyDescent="0.25">
      <c r="A252" s="6" t="s">
        <v>17</v>
      </c>
      <c r="B252" s="9" t="s">
        <v>175</v>
      </c>
      <c r="C252" s="6" t="str">
        <f>VLOOKUP(A252,Furniture_Catalog[],2,0)</f>
        <v>Activity Table</v>
      </c>
      <c r="D252" s="6" t="str">
        <f>VLOOKUP(A252,Furniture_Catalog[],3,0)</f>
        <v>Smith System</v>
      </c>
      <c r="E252" s="6" t="str">
        <f>VLOOKUP(A252,Furniture_Catalog[],4,0)</f>
        <v>Elemental Half Moon Table</v>
      </c>
      <c r="F252" s="6" t="str">
        <f>VLOOKUP(A252,Furniture_Catalog[],5,0)</f>
        <v>30"D x 72"W x adjustable 19" - 33" H</v>
      </c>
      <c r="G252" s="26" t="str">
        <f>VLOOKUP(A252,Furniture_Catalog[],6,0)</f>
        <v>Provide casters.</v>
      </c>
      <c r="H252" s="6" t="str">
        <f>VLOOKUP(A252,Furniture_Catalog[],7,0)</f>
        <v>12 Years; Lifetime on metal frames</v>
      </c>
      <c r="I252" s="6"/>
      <c r="J252" s="6"/>
    </row>
    <row r="253" spans="1:10" s="5" customFormat="1" ht="16.149999999999999" customHeight="1" x14ac:dyDescent="0.25">
      <c r="A253" s="6" t="s">
        <v>14</v>
      </c>
      <c r="B253" s="9" t="s">
        <v>178</v>
      </c>
      <c r="C253" s="6" t="str">
        <f>VLOOKUP(A253,Furniture_Catalog[],2,0)</f>
        <v>Rocker Seat</v>
      </c>
      <c r="D253" s="6" t="str">
        <f>VLOOKUP(A253,Furniture_Catalog[],3,0)</f>
        <v>VS America</v>
      </c>
      <c r="E253" s="6" t="str">
        <f>VLOOKUP(A253,Furniture_Catalog[],4,0)</f>
        <v>Hokki+ Wobble Stool</v>
      </c>
      <c r="F253" s="6" t="str">
        <f>VLOOKUP(A253,Furniture_Catalog[],5,0)</f>
        <v>Adjustable 15" - 19 3/4" H</v>
      </c>
      <c r="G253" s="26" t="str">
        <f>VLOOKUP(A253,Furniture_Catalog[],6,0)</f>
        <v>No arms.</v>
      </c>
      <c r="H253" s="6" t="str">
        <f>VLOOKUP(A253,Furniture_Catalog[],7,0)</f>
        <v>10 Years</v>
      </c>
      <c r="I253" s="6"/>
      <c r="J253" s="6"/>
    </row>
    <row r="254" spans="1:10" s="5" customFormat="1" ht="16.149999999999999" customHeight="1" x14ac:dyDescent="0.25">
      <c r="A254" s="6" t="s">
        <v>74</v>
      </c>
      <c r="B254" s="9">
        <v>24</v>
      </c>
      <c r="C254" s="6" t="str">
        <f>VLOOKUP(A254,Furniture_Catalog[],2,0)</f>
        <v>Student Chair</v>
      </c>
      <c r="D254" s="6" t="str">
        <f>VLOOKUP(A254,Furniture_Catalog[],3,0)</f>
        <v>Fleetwood</v>
      </c>
      <c r="E254" s="6" t="str">
        <f>VLOOKUP(A254,Furniture_Catalog[],4,0)</f>
        <v>E! Seating</v>
      </c>
      <c r="F254" s="6" t="str">
        <f>VLOOKUP(A254,Furniture_Catalog[],5,0)</f>
        <v>Varies by grade.</v>
      </c>
      <c r="G254" s="26"/>
      <c r="H254" s="6" t="str">
        <f>VLOOKUP(A254,Furniture_Catalog[],7,0)</f>
        <v>Limited Lifetime</v>
      </c>
      <c r="I254" s="6"/>
      <c r="J254" s="6"/>
    </row>
    <row r="255" spans="1:10" s="5" customFormat="1" ht="16.149999999999999" customHeight="1" x14ac:dyDescent="0.25">
      <c r="A255" s="6" t="s">
        <v>75</v>
      </c>
      <c r="B255" s="9">
        <v>24</v>
      </c>
      <c r="C255" s="6" t="str">
        <f>VLOOKUP(A255,Furniture_Catalog[],2,0)</f>
        <v>Student Desk</v>
      </c>
      <c r="D255" s="6" t="str">
        <f>VLOOKUP(A255,Furniture_Catalog[],3,0)</f>
        <v>Artcobell</v>
      </c>
      <c r="E255" s="6" t="str">
        <f>VLOOKUP(A255,Furniture_Catalog[],4,0)</f>
        <v>Rectangle Desk</v>
      </c>
      <c r="F255" s="6" t="str">
        <f>VLOOKUP(A255,Furniture_Catalog[],5,0)</f>
        <v>20"D x 26"W x adjustable 19" - 29" H</v>
      </c>
      <c r="G255" s="26" t="str">
        <f>VLOOKUP(A255,Furniture_Catalog[],6,0)</f>
        <v>Provide full metal tray.</v>
      </c>
      <c r="H255" s="6" t="str">
        <f>VLOOKUP(A255,Furniture_Catalog[],7,0)</f>
        <v>12 Years</v>
      </c>
      <c r="I255" s="6"/>
      <c r="J255" s="6"/>
    </row>
    <row r="256" spans="1:10" s="5" customFormat="1" ht="16.149999999999999" customHeight="1" x14ac:dyDescent="0.25">
      <c r="A256" s="6" t="s">
        <v>76</v>
      </c>
      <c r="B256" s="9">
        <v>1</v>
      </c>
      <c r="C256" s="6" t="str">
        <f>VLOOKUP(A256,Furniture_Catalog[],2,0)</f>
        <v>Lectern</v>
      </c>
      <c r="D256" s="6" t="str">
        <f>VLOOKUP(A256,Furniture_Catalog[],3,0)</f>
        <v>Smith System</v>
      </c>
      <c r="E256" s="6" t="str">
        <f>VLOOKUP(A256,Furniture_Catalog[],4,0)</f>
        <v>Motum Mobile Lectern</v>
      </c>
      <c r="F256" s="6" t="str">
        <f>VLOOKUP(A256,Furniture_Catalog[],5,0)</f>
        <v>24" D x 24" W x adjustable 30" - 44" H</v>
      </c>
      <c r="G256" s="26" t="str">
        <f>VLOOKUP(A256,Furniture_Catalog[],6,0)</f>
        <v>Provide cascade laptop shelf.</v>
      </c>
      <c r="H256" s="6" t="str">
        <f>VLOOKUP(A256,Furniture_Catalog[],7,0)</f>
        <v>Limited Lifetime, 12 Years on Casters</v>
      </c>
      <c r="I256" s="6"/>
      <c r="J256" s="6"/>
    </row>
    <row r="257" spans="1:10" s="5" customFormat="1" ht="16.149999999999999" customHeight="1" x14ac:dyDescent="0.25">
      <c r="A257" s="6" t="s">
        <v>78</v>
      </c>
      <c r="B257" s="9">
        <v>1</v>
      </c>
      <c r="C257" s="6" t="str">
        <f>VLOOKUP(A257,Furniture_Catalog[],2,0)</f>
        <v>Rug</v>
      </c>
      <c r="D257" s="6" t="str">
        <f>VLOOKUP(A257,Furniture_Catalog[],3,0)</f>
        <v>Lakeshore</v>
      </c>
      <c r="E257" s="6" t="str">
        <f>VLOOKUP(A257,Furniture_Catalog[],4,0)</f>
        <v>Calming Colors A Place For Everyone Carpets</v>
      </c>
      <c r="F257" s="6" t="str">
        <f>VLOOKUP(A257,Furniture_Catalog[],5,0)</f>
        <v>9' D x 12' W</v>
      </c>
      <c r="G257" s="26"/>
      <c r="H257" s="6" t="str">
        <f>VLOOKUP(A257,Furniture_Catalog[],7,0)</f>
        <v>10 Years</v>
      </c>
      <c r="I257" s="27"/>
      <c r="J257" s="27"/>
    </row>
    <row r="258" spans="1:10" s="5" customFormat="1" ht="16.149999999999999" customHeight="1" x14ac:dyDescent="0.25">
      <c r="A258" s="6"/>
      <c r="B258" s="7"/>
      <c r="C258" s="6"/>
      <c r="D258" s="6"/>
      <c r="E258" s="6"/>
      <c r="F258" s="6"/>
      <c r="G258" s="26"/>
      <c r="H258" s="27"/>
      <c r="I258" s="27"/>
      <c r="J258" s="27"/>
    </row>
    <row r="259" spans="1:10" s="5" customFormat="1" ht="16.149999999999999" customHeight="1" x14ac:dyDescent="0.25">
      <c r="A259" s="10" t="s">
        <v>212</v>
      </c>
      <c r="B259" s="11"/>
      <c r="C259" s="11"/>
      <c r="D259" s="11"/>
      <c r="E259" s="11"/>
      <c r="F259" s="11"/>
      <c r="G259" s="67"/>
      <c r="H259" s="68"/>
      <c r="I259" s="67"/>
      <c r="J259" s="68"/>
    </row>
    <row r="260" spans="1:10" s="5" customFormat="1" ht="16.149999999999999" customHeight="1" x14ac:dyDescent="0.25">
      <c r="A260" s="6" t="s">
        <v>50</v>
      </c>
      <c r="B260" s="9" t="s">
        <v>175</v>
      </c>
      <c r="C260" s="6" t="str">
        <f>VLOOKUP(A260,Furniture_Catalog[],2,0)</f>
        <v>Classroom Storage</v>
      </c>
      <c r="D260" s="6" t="str">
        <f>VLOOKUP(A260,Furniture_Catalog[],3,0)</f>
        <v>Smith System</v>
      </c>
      <c r="E260" s="6" t="str">
        <f>VLOOKUP(A260,Furniture_Catalog[],4,0)</f>
        <v>Cascade Mega-Cabinet (24 Totes)</v>
      </c>
      <c r="F260" s="6" t="str">
        <f>VLOOKUP(A260,Furniture_Catalog[],5,0)</f>
        <v>19" D x 42 3/8" W x 43 5/16" H</v>
      </c>
      <c r="G260" s="26" t="str">
        <f>VLOOKUP(A260,Furniture_Catalog[],6,0)</f>
        <v>Provide 3" totes, lockable doors, casters, and markerboard back.</v>
      </c>
      <c r="H260" s="6" t="str">
        <f>VLOOKUP(A260,Furniture_Catalog[],7,0)</f>
        <v>Lifetime</v>
      </c>
      <c r="I260" s="6"/>
      <c r="J260" s="6"/>
    </row>
    <row r="261" spans="1:10" s="5" customFormat="1" ht="16.149999999999999" customHeight="1" x14ac:dyDescent="0.25">
      <c r="A261" s="6" t="s">
        <v>46</v>
      </c>
      <c r="B261" s="9">
        <v>5</v>
      </c>
      <c r="C261" s="6" t="str">
        <f>VLOOKUP(A261,Furniture_Catalog[],2,0)</f>
        <v>Classroom Storage</v>
      </c>
      <c r="D261" s="6" t="str">
        <f>VLOOKUP(A261,Furniture_Catalog[],3,0)</f>
        <v>Smith System</v>
      </c>
      <c r="E261" s="6" t="str">
        <f>VLOOKUP(A261,Furniture_Catalog[],4,0)</f>
        <v>Cascade Mid-Cabinet w/ Shelves</v>
      </c>
      <c r="F261" s="6" t="str">
        <f>VLOOKUP(A261,Furniture_Catalog[],5,0)</f>
        <v>19" D x 28 5/8" W x 43 5/16" H</v>
      </c>
      <c r="G261" s="26" t="str">
        <f>VLOOKUP(A261,Furniture_Catalog[],6,0)</f>
        <v>Provide lockable doors, casters, and markerboard back.</v>
      </c>
      <c r="H261" s="6" t="str">
        <f>VLOOKUP(A261,Furniture_Catalog[],7,0)</f>
        <v>Lifetime</v>
      </c>
      <c r="I261" s="6"/>
      <c r="J261" s="6"/>
    </row>
    <row r="262" spans="1:10" s="5" customFormat="1" ht="16.149999999999999" customHeight="1" x14ac:dyDescent="0.25">
      <c r="A262" s="6" t="s">
        <v>54</v>
      </c>
      <c r="B262" s="9" t="s">
        <v>175</v>
      </c>
      <c r="C262" s="6" t="str">
        <f>VLOOKUP(A262,Furniture_Catalog[],2,0)</f>
        <v>Classroom Storage</v>
      </c>
      <c r="D262" s="6" t="str">
        <f>VLOOKUP(A262,Furniture_Catalog[],3,0)</f>
        <v>Smith System</v>
      </c>
      <c r="E262" s="6" t="str">
        <f>VLOOKUP(A262,Furniture_Catalog[],4,0)</f>
        <v>Cascade Mega-Tower w/ Shelves</v>
      </c>
      <c r="F262" s="6" t="str">
        <f>VLOOKUP(A262,Furniture_Catalog[],5,0)</f>
        <v>19" D x 43" W x 61 3/8" H</v>
      </c>
      <c r="G262" s="26" t="str">
        <f>VLOOKUP(A262,Furniture_Catalog[],6,0)</f>
        <v>Provide casters and markerboard back.</v>
      </c>
      <c r="H262" s="6" t="str">
        <f>VLOOKUP(A262,Furniture_Catalog[],7,0)</f>
        <v>Lifetime</v>
      </c>
      <c r="I262" s="6"/>
      <c r="J262" s="6"/>
    </row>
    <row r="263" spans="1:10" s="5" customFormat="1" ht="16.149999999999999" customHeight="1" x14ac:dyDescent="0.25">
      <c r="A263" s="6" t="s">
        <v>73</v>
      </c>
      <c r="B263" s="9" t="s">
        <v>176</v>
      </c>
      <c r="C263" s="6" t="str">
        <f>VLOOKUP(A263,Furniture_Catalog[],2,0)</f>
        <v>Task Chair</v>
      </c>
      <c r="D263" s="6" t="str">
        <f>VLOOKUP(A263,Furniture_Catalog[],3,0)</f>
        <v>HON</v>
      </c>
      <c r="E263" s="6" t="str">
        <f>VLOOKUP(A263,Furniture_Catalog[],4,0)</f>
        <v>Ignition 2.0 Task Chair</v>
      </c>
      <c r="F263" s="6" t="str">
        <f>VLOOKUP(A263,Furniture_Catalog[],5,0)</f>
        <v>27" W x 28.5 D x 44.5 H</v>
      </c>
      <c r="G263" s="26"/>
      <c r="H263" s="6" t="str">
        <f>VLOOKUP(A263,Furniture_Catalog[],7,0)</f>
        <v>Lifetime</v>
      </c>
      <c r="I263" s="6"/>
      <c r="J263" s="6"/>
    </row>
    <row r="264" spans="1:10" s="5" customFormat="1" ht="16.149999999999999" customHeight="1" x14ac:dyDescent="0.25">
      <c r="A264" s="6" t="s">
        <v>77</v>
      </c>
      <c r="B264" s="9">
        <v>1</v>
      </c>
      <c r="C264" s="6" t="str">
        <f>VLOOKUP(A264,Furniture_Catalog[],2,0)</f>
        <v>Mobile Pedestal Storage</v>
      </c>
      <c r="D264" s="6" t="str">
        <f>VLOOKUP(A264,Furniture_Catalog[],3,0)</f>
        <v>HON</v>
      </c>
      <c r="E264" s="6" t="str">
        <f>VLOOKUP(A264,Furniture_Catalog[],4,0)</f>
        <v>Mobile Box/File Pedestal</v>
      </c>
      <c r="F264" s="6" t="str">
        <f>VLOOKUP(A264,Furniture_Catalog[],5,0)</f>
        <v>15" W x 22 7/8" D x 22" H</v>
      </c>
      <c r="G264" s="26" t="str">
        <f>VLOOKUP(A264,Furniture_Catalog[],6,0)</f>
        <v>With cushion top.</v>
      </c>
      <c r="H264" s="6" t="str">
        <f>VLOOKUP(A264,Furniture_Catalog[],7,0)</f>
        <v>Lifetime, 5 Year on Seating Textiles</v>
      </c>
      <c r="I264" s="6"/>
      <c r="J264" s="6"/>
    </row>
    <row r="265" spans="1:10" s="5" customFormat="1" ht="16.149999999999999" customHeight="1" x14ac:dyDescent="0.25">
      <c r="A265" s="6" t="s">
        <v>25</v>
      </c>
      <c r="B265" s="9">
        <v>1</v>
      </c>
      <c r="C265" s="6" t="str">
        <f>VLOOKUP(A265,Furniture_Catalog[],2,0)</f>
        <v>Height Adjustable Table</v>
      </c>
      <c r="D265" s="6" t="str">
        <f>VLOOKUP(A265,Furniture_Catalog[],3,0)</f>
        <v>Workrite</v>
      </c>
      <c r="E265" s="6" t="str">
        <f>VLOOKUP(A265,Furniture_Catalog[],4,0)</f>
        <v>Sierra HX 2 Leg</v>
      </c>
      <c r="F265" s="6" t="str">
        <f>VLOOKUP(A265,Furniture_Catalog[],5,0)</f>
        <v>60"W x 30"D</v>
      </c>
      <c r="G265" s="26" t="str">
        <f>VLOOKUP(A265,Furniture_Catalog[],6,0)</f>
        <v>Top to match student desks. Provide modesty screen.</v>
      </c>
      <c r="H265" s="6" t="str">
        <f>VLOOKUP(A265,Furniture_Catalog[],7,0)</f>
        <v>Limited Lifetime</v>
      </c>
      <c r="I265" s="6"/>
      <c r="J265" s="6"/>
    </row>
    <row r="266" spans="1:10" s="5" customFormat="1" ht="16.149999999999999" customHeight="1" x14ac:dyDescent="0.25">
      <c r="A266" s="6" t="s">
        <v>17</v>
      </c>
      <c r="B266" s="9" t="s">
        <v>175</v>
      </c>
      <c r="C266" s="6" t="str">
        <f>VLOOKUP(A266,Furniture_Catalog[],2,0)</f>
        <v>Activity Table</v>
      </c>
      <c r="D266" s="6" t="str">
        <f>VLOOKUP(A266,Furniture_Catalog[],3,0)</f>
        <v>Smith System</v>
      </c>
      <c r="E266" s="6" t="str">
        <f>VLOOKUP(A266,Furniture_Catalog[],4,0)</f>
        <v>Elemental Half Moon Table</v>
      </c>
      <c r="F266" s="6" t="str">
        <f>VLOOKUP(A266,Furniture_Catalog[],5,0)</f>
        <v>30"D x 72"W x adjustable 19" - 33" H</v>
      </c>
      <c r="G266" s="26" t="str">
        <f>VLOOKUP(A266,Furniture_Catalog[],6,0)</f>
        <v>Provide casters.</v>
      </c>
      <c r="H266" s="6" t="str">
        <f>VLOOKUP(A266,Furniture_Catalog[],7,0)</f>
        <v>12 Years; Lifetime on metal frames</v>
      </c>
      <c r="I266" s="6"/>
      <c r="J266" s="6"/>
    </row>
    <row r="267" spans="1:10" s="5" customFormat="1" ht="16.149999999999999" customHeight="1" x14ac:dyDescent="0.25">
      <c r="A267" s="6" t="s">
        <v>14</v>
      </c>
      <c r="B267" s="9" t="s">
        <v>178</v>
      </c>
      <c r="C267" s="6" t="str">
        <f>VLOOKUP(A267,Furniture_Catalog[],2,0)</f>
        <v>Rocker Seat</v>
      </c>
      <c r="D267" s="6" t="str">
        <f>VLOOKUP(A267,Furniture_Catalog[],3,0)</f>
        <v>VS America</v>
      </c>
      <c r="E267" s="6" t="str">
        <f>VLOOKUP(A267,Furniture_Catalog[],4,0)</f>
        <v>Hokki+ Wobble Stool</v>
      </c>
      <c r="F267" s="6" t="str">
        <f>VLOOKUP(A267,Furniture_Catalog[],5,0)</f>
        <v>Adjustable 15" - 19 3/4" H</v>
      </c>
      <c r="G267" s="26" t="str">
        <f>VLOOKUP(A267,Furniture_Catalog[],6,0)</f>
        <v>No arms.</v>
      </c>
      <c r="H267" s="6" t="str">
        <f>VLOOKUP(A267,Furniture_Catalog[],7,0)</f>
        <v>10 Years</v>
      </c>
      <c r="I267" s="6"/>
      <c r="J267" s="6"/>
    </row>
    <row r="268" spans="1:10" s="5" customFormat="1" ht="16.149999999999999" customHeight="1" x14ac:dyDescent="0.25">
      <c r="A268" s="6" t="s">
        <v>74</v>
      </c>
      <c r="B268" s="9">
        <v>24</v>
      </c>
      <c r="C268" s="6" t="str">
        <f>VLOOKUP(A268,Furniture_Catalog[],2,0)</f>
        <v>Student Chair</v>
      </c>
      <c r="D268" s="6" t="str">
        <f>VLOOKUP(A268,Furniture_Catalog[],3,0)</f>
        <v>Fleetwood</v>
      </c>
      <c r="E268" s="6" t="str">
        <f>VLOOKUP(A268,Furniture_Catalog[],4,0)</f>
        <v>E! Seating</v>
      </c>
      <c r="F268" s="6" t="str">
        <f>VLOOKUP(A268,Furniture_Catalog[],5,0)</f>
        <v>Varies by grade.</v>
      </c>
      <c r="G268" s="26"/>
      <c r="H268" s="6" t="str">
        <f>VLOOKUP(A268,Furniture_Catalog[],7,0)</f>
        <v>Limited Lifetime</v>
      </c>
      <c r="I268" s="6"/>
      <c r="J268" s="6"/>
    </row>
    <row r="269" spans="1:10" s="5" customFormat="1" ht="16.149999999999999" customHeight="1" x14ac:dyDescent="0.25">
      <c r="A269" s="6" t="s">
        <v>75</v>
      </c>
      <c r="B269" s="9">
        <v>24</v>
      </c>
      <c r="C269" s="6" t="str">
        <f>VLOOKUP(A269,Furniture_Catalog[],2,0)</f>
        <v>Student Desk</v>
      </c>
      <c r="D269" s="6" t="str">
        <f>VLOOKUP(A269,Furniture_Catalog[],3,0)</f>
        <v>Artcobell</v>
      </c>
      <c r="E269" s="6" t="str">
        <f>VLOOKUP(A269,Furniture_Catalog[],4,0)</f>
        <v>Rectangle Desk</v>
      </c>
      <c r="F269" s="6" t="str">
        <f>VLOOKUP(A269,Furniture_Catalog[],5,0)</f>
        <v>20"D x 26"W x adjustable 19" - 29" H</v>
      </c>
      <c r="G269" s="26" t="str">
        <f>VLOOKUP(A269,Furniture_Catalog[],6,0)</f>
        <v>Provide full metal tray.</v>
      </c>
      <c r="H269" s="6" t="str">
        <f>VLOOKUP(A269,Furniture_Catalog[],7,0)</f>
        <v>12 Years</v>
      </c>
      <c r="I269" s="6"/>
      <c r="J269" s="6"/>
    </row>
    <row r="270" spans="1:10" s="5" customFormat="1" ht="16.149999999999999" customHeight="1" x14ac:dyDescent="0.25">
      <c r="A270" s="6" t="s">
        <v>76</v>
      </c>
      <c r="B270" s="9">
        <v>1</v>
      </c>
      <c r="C270" s="6" t="str">
        <f>VLOOKUP(A270,Furniture_Catalog[],2,0)</f>
        <v>Lectern</v>
      </c>
      <c r="D270" s="6" t="str">
        <f>VLOOKUP(A270,Furniture_Catalog[],3,0)</f>
        <v>Smith System</v>
      </c>
      <c r="E270" s="6" t="str">
        <f>VLOOKUP(A270,Furniture_Catalog[],4,0)</f>
        <v>Motum Mobile Lectern</v>
      </c>
      <c r="F270" s="6" t="str">
        <f>VLOOKUP(A270,Furniture_Catalog[],5,0)</f>
        <v>24" D x 24" W x adjustable 30" - 44" H</v>
      </c>
      <c r="G270" s="26" t="str">
        <f>VLOOKUP(A270,Furniture_Catalog[],6,0)</f>
        <v>Provide cascade laptop shelf.</v>
      </c>
      <c r="H270" s="6" t="str">
        <f>VLOOKUP(A270,Furniture_Catalog[],7,0)</f>
        <v>Limited Lifetime, 12 Years on Casters</v>
      </c>
      <c r="I270" s="6"/>
      <c r="J270" s="6"/>
    </row>
    <row r="271" spans="1:10" s="5" customFormat="1" ht="16.149999999999999" customHeight="1" x14ac:dyDescent="0.25">
      <c r="A271" s="6" t="s">
        <v>78</v>
      </c>
      <c r="B271" s="9">
        <v>1</v>
      </c>
      <c r="C271" s="6" t="str">
        <f>VLOOKUP(A271,Furniture_Catalog[],2,0)</f>
        <v>Rug</v>
      </c>
      <c r="D271" s="6" t="str">
        <f>VLOOKUP(A271,Furniture_Catalog[],3,0)</f>
        <v>Lakeshore</v>
      </c>
      <c r="E271" s="6" t="str">
        <f>VLOOKUP(A271,Furniture_Catalog[],4,0)</f>
        <v>Calming Colors A Place For Everyone Carpets</v>
      </c>
      <c r="F271" s="6" t="str">
        <f>VLOOKUP(A271,Furniture_Catalog[],5,0)</f>
        <v>9' D x 12' W</v>
      </c>
      <c r="G271" s="26"/>
      <c r="H271" s="6" t="str">
        <f>VLOOKUP(A271,Furniture_Catalog[],7,0)</f>
        <v>10 Years</v>
      </c>
      <c r="I271" s="27"/>
      <c r="J271" s="27"/>
    </row>
    <row r="272" spans="1:10" s="5" customFormat="1" ht="16.149999999999999" customHeight="1" x14ac:dyDescent="0.25">
      <c r="A272" s="6"/>
      <c r="B272" s="7"/>
      <c r="C272" s="6"/>
      <c r="D272" s="6"/>
      <c r="E272" s="6"/>
      <c r="F272" s="6"/>
      <c r="G272" s="26"/>
      <c r="H272" s="27"/>
      <c r="I272" s="27"/>
      <c r="J272" s="27"/>
    </row>
    <row r="273" spans="1:10" s="5" customFormat="1" ht="16.149999999999999" customHeight="1" x14ac:dyDescent="0.25">
      <c r="A273" s="10" t="s">
        <v>214</v>
      </c>
      <c r="B273" s="11"/>
      <c r="C273" s="11"/>
      <c r="D273" s="11"/>
      <c r="E273" s="11"/>
      <c r="F273" s="11"/>
      <c r="G273" s="67"/>
      <c r="H273" s="68"/>
      <c r="I273" s="67"/>
      <c r="J273" s="68"/>
    </row>
    <row r="274" spans="1:10" s="5" customFormat="1" ht="16.149999999999999" customHeight="1" x14ac:dyDescent="0.25">
      <c r="A274" s="6" t="s">
        <v>73</v>
      </c>
      <c r="B274" s="7">
        <v>1</v>
      </c>
      <c r="C274" s="6" t="str">
        <f>VLOOKUP(A274,Furniture_Catalog[],2,0)</f>
        <v>Task Chair</v>
      </c>
      <c r="D274" s="6" t="str">
        <f>VLOOKUP(A274,Furniture_Catalog[],3,0)</f>
        <v>HON</v>
      </c>
      <c r="E274" s="6" t="str">
        <f>VLOOKUP(A274,Furniture_Catalog[],4,0)</f>
        <v>Ignition 2.0 Task Chair</v>
      </c>
      <c r="F274" s="6" t="str">
        <f>VLOOKUP(A274,Furniture_Catalog[],5,0)</f>
        <v>27" W x 28.5 D x 44.5 H</v>
      </c>
      <c r="G274" s="26"/>
      <c r="H274" s="6" t="str">
        <f>VLOOKUP(A274,Furniture_Catalog[],7,0)</f>
        <v>Lifetime</v>
      </c>
      <c r="I274" s="6"/>
      <c r="J274" s="6"/>
    </row>
    <row r="275" spans="1:10" s="5" customFormat="1" ht="16.149999999999999" customHeight="1" x14ac:dyDescent="0.25">
      <c r="A275" s="6" t="s">
        <v>74</v>
      </c>
      <c r="B275" s="7" t="s">
        <v>189</v>
      </c>
      <c r="C275" s="6" t="str">
        <f>VLOOKUP(A275,Furniture_Catalog[],2,0)</f>
        <v>Student Chair</v>
      </c>
      <c r="D275" s="6" t="str">
        <f>VLOOKUP(A275,Furniture_Catalog[],3,0)</f>
        <v>Fleetwood</v>
      </c>
      <c r="E275" s="6" t="str">
        <f>VLOOKUP(A275,Furniture_Catalog[],4,0)</f>
        <v>E! Seating</v>
      </c>
      <c r="F275" s="6" t="str">
        <f>VLOOKUP(A275,Furniture_Catalog[],5,0)</f>
        <v>Varies by grade.</v>
      </c>
      <c r="G275" s="26"/>
      <c r="H275" s="6" t="str">
        <f>VLOOKUP(A275,Furniture_Catalog[],7,0)</f>
        <v>Limited Lifetime</v>
      </c>
      <c r="I275" s="6"/>
      <c r="J275" s="6"/>
    </row>
    <row r="276" spans="1:10" s="5" customFormat="1" ht="16.149999999999999" customHeight="1" x14ac:dyDescent="0.25">
      <c r="A276" s="6" t="s">
        <v>68</v>
      </c>
      <c r="B276" s="7" t="s">
        <v>190</v>
      </c>
      <c r="C276" s="6" t="str">
        <f>VLOOKUP(A276,Furniture_Catalog[],2,0)</f>
        <v>Mobile Shelving</v>
      </c>
      <c r="D276" s="6" t="str">
        <f>VLOOKUP(A276,Furniture_Catalog[],3,0)</f>
        <v>VS America</v>
      </c>
      <c r="E276" s="6" t="str">
        <f>VLOOKUP(A276,Furniture_Catalog[],4,0)</f>
        <v>Shift+Transfer (Curve)</v>
      </c>
      <c r="F276" s="6" t="str">
        <f>VLOOKUP(A276,Furniture_Catalog[],5,0)</f>
        <v>60 1/8"W x 16 3/4" D x 45 1/2" H</v>
      </c>
      <c r="G276" s="26" t="str">
        <f>VLOOKUP(A276,Furniture_Catalog[],6,0)</f>
        <v>Provide pull handles and magnets.</v>
      </c>
      <c r="H276" s="6" t="str">
        <f>VLOOKUP(A276,Furniture_Catalog[],7,0)</f>
        <v>10 Years</v>
      </c>
      <c r="I276" s="6"/>
      <c r="J276" s="6"/>
    </row>
    <row r="277" spans="1:10" s="5" customFormat="1" ht="16.149999999999999" customHeight="1" x14ac:dyDescent="0.25">
      <c r="A277" s="6" t="s">
        <v>22</v>
      </c>
      <c r="B277" s="7" t="s">
        <v>190</v>
      </c>
      <c r="C277" s="6" t="str">
        <f>VLOOKUP(A277,Furniture_Catalog[],2,0)</f>
        <v>Modular Soft Seating</v>
      </c>
      <c r="D277" s="6" t="str">
        <f>VLOOKUP(A277,Furniture_Catalog[],3,0)</f>
        <v>VS America</v>
      </c>
      <c r="E277" s="6" t="str">
        <f>VLOOKUP(A277,Furniture_Catalog[],4,0)</f>
        <v>Shift+ Landscape (Curve)</v>
      </c>
      <c r="F277" s="6" t="str">
        <f>VLOOKUP(A277,Furniture_Catalog[],5,0)</f>
        <v>43 3/8" W x 20 3/4" D x 11 7/8" H</v>
      </c>
      <c r="G277" s="26"/>
      <c r="H277" s="6" t="str">
        <f>VLOOKUP(A277,Furniture_Catalog[],7,0)</f>
        <v>10 Years</v>
      </c>
      <c r="I277" s="6"/>
      <c r="J277" s="6"/>
    </row>
    <row r="278" spans="1:10" s="5" customFormat="1" ht="16.149999999999999" customHeight="1" x14ac:dyDescent="0.25">
      <c r="A278" s="6" t="s">
        <v>13</v>
      </c>
      <c r="B278" s="7" t="s">
        <v>180</v>
      </c>
      <c r="C278" s="6" t="str">
        <f>VLOOKUP(A278,Furniture_Catalog[],2,0)</f>
        <v>Flip-Top Table</v>
      </c>
      <c r="D278" s="6" t="str">
        <f>VLOOKUP(A278,Furniture_Catalog[],3,0)</f>
        <v>Smith System</v>
      </c>
      <c r="E278" s="6" t="str">
        <f>VLOOKUP(A278,Furniture_Catalog[],4,0)</f>
        <v>Elemental Nest and Fold</v>
      </c>
      <c r="F278" s="6" t="str">
        <f>VLOOKUP(A278,Furniture_Catalog[],5,0)</f>
        <v>30" D x 60" W x 29"H</v>
      </c>
      <c r="G278" s="26" t="str">
        <f>VLOOKUP(A278,Furniture_Catalog[],6,0)</f>
        <v>Provide casters.</v>
      </c>
      <c r="H278" s="6" t="str">
        <f>VLOOKUP(A278,Furniture_Catalog[],7,0)</f>
        <v>12 Years; Lifetime on metal frames</v>
      </c>
      <c r="I278" s="6"/>
      <c r="J278" s="6"/>
    </row>
    <row r="279" spans="1:10" s="5" customFormat="1" ht="16.149999999999999" customHeight="1" x14ac:dyDescent="0.25">
      <c r="A279" s="6" t="s">
        <v>20</v>
      </c>
      <c r="B279" s="7" t="s">
        <v>192</v>
      </c>
      <c r="C279" s="6" t="str">
        <f>VLOOKUP(A279,Furniture_Catalog[],2,0)</f>
        <v>Round Floor Pad</v>
      </c>
      <c r="D279" s="6" t="str">
        <f>VLOOKUP(A279,Furniture_Catalog[],3,0)</f>
        <v>Fomcore</v>
      </c>
      <c r="E279" s="6" t="str">
        <f>VLOOKUP(A279,Furniture_Catalog[],4,0)</f>
        <v>Lily Pad</v>
      </c>
      <c r="F279" s="6" t="str">
        <f>VLOOKUP(A279,Furniture_Catalog[],5,0)</f>
        <v>18" DIA. x 3" H</v>
      </c>
      <c r="G279" s="26"/>
      <c r="H279" s="6" t="str">
        <f>VLOOKUP(A279,Furniture_Catalog[],7,0)</f>
        <v>Limited Lifetime</v>
      </c>
      <c r="I279" s="6"/>
      <c r="J279" s="6"/>
    </row>
    <row r="280" spans="1:10" s="5" customFormat="1" ht="16.149999999999999" customHeight="1" x14ac:dyDescent="0.25">
      <c r="A280" s="6" t="s">
        <v>122</v>
      </c>
      <c r="B280" s="7" t="s">
        <v>176</v>
      </c>
      <c r="C280" s="6" t="str">
        <f>VLOOKUP(A280,Furniture_Catalog[],2,0)</f>
        <v>Floor Pad Cart</v>
      </c>
      <c r="D280" s="6" t="str">
        <f>VLOOKUP(A280,Furniture_Catalog[],3,0)</f>
        <v>Fomcore</v>
      </c>
      <c r="E280" s="6" t="str">
        <f>VLOOKUP(A280,Furniture_Catalog[],4,0)</f>
        <v>Lily Cart</v>
      </c>
      <c r="F280" s="6" t="str">
        <f>VLOOKUP(A280,Furniture_Catalog[],5,0)</f>
        <v>20" DIA. x 37" H</v>
      </c>
      <c r="G280" s="26" t="str">
        <f>VLOOKUP(A280,Furniture_Catalog[],6,0)</f>
        <v>One caddy for every 10 pads.</v>
      </c>
      <c r="H280" s="6" t="str">
        <f>VLOOKUP(A280,Furniture_Catalog[],7,0)</f>
        <v>Limited Lifetime</v>
      </c>
      <c r="I280" s="27"/>
      <c r="J280" s="27"/>
    </row>
    <row r="281" spans="1:10" s="5" customFormat="1" ht="16.149999999999999" customHeight="1" x14ac:dyDescent="0.25">
      <c r="A281" s="6" t="s">
        <v>66</v>
      </c>
      <c r="B281" s="7" t="s">
        <v>266</v>
      </c>
      <c r="C281" s="6" t="str">
        <f>VLOOKUP(A281,Furniture_Catalog[],2,0)</f>
        <v>Mobile Shelving</v>
      </c>
      <c r="D281" s="6" t="str">
        <f>VLOOKUP(A281,Furniture_Catalog[],3,0)</f>
        <v>VS America</v>
      </c>
      <c r="E281" s="6" t="str">
        <f>VLOOKUP(A281,Furniture_Catalog[],4,0)</f>
        <v>Shift+ Transfer (Straight)</v>
      </c>
      <c r="F281" s="6" t="str">
        <f>VLOOKUP(A281,Furniture_Catalog[],5,0)</f>
        <v>41 5/8" W x 20 7/8"D x 45 1/2" H</v>
      </c>
      <c r="G281" s="26" t="str">
        <f>VLOOKUP(A281,Furniture_Catalog[],6,0)</f>
        <v>Provide pull handles and magnets. Double Sided</v>
      </c>
      <c r="H281" s="6" t="str">
        <f>VLOOKUP(A281,Furniture_Catalog[],7,0)</f>
        <v>10 Years</v>
      </c>
      <c r="I281" s="6"/>
      <c r="J281" s="6"/>
    </row>
    <row r="282" spans="1:10" s="5" customFormat="1" ht="16.149999999999999" customHeight="1" x14ac:dyDescent="0.25">
      <c r="A282" s="6" t="s">
        <v>167</v>
      </c>
      <c r="B282" s="7" t="s">
        <v>175</v>
      </c>
      <c r="C282" s="6" t="str">
        <f>VLOOKUP(A282,Furniture_Catalog[],2,0)</f>
        <v>Library Desk System</v>
      </c>
      <c r="D282" s="6" t="str">
        <f>VLOOKUP(A282,Furniture_Catalog[],3,0)</f>
        <v>Demco</v>
      </c>
      <c r="E282" s="6" t="str">
        <f>VLOOKUP(A282,Furniture_Catalog[],4,0)</f>
        <v>LibraCraft</v>
      </c>
      <c r="F282" s="6"/>
      <c r="G282" s="26" t="str">
        <f>VLOOKUP(A282,Furniture_Catalog[],6,0)</f>
        <v>See item description for list of components.</v>
      </c>
      <c r="H282" s="6" t="str">
        <f>VLOOKUP(A282,Furniture_Catalog[],7,0)</f>
        <v>5 Years for Materials &amp; Craftmanship Defects</v>
      </c>
      <c r="I282" s="6"/>
      <c r="J282" s="6"/>
    </row>
    <row r="283" spans="1:10" s="5" customFormat="1" ht="16.149999999999999" customHeight="1" x14ac:dyDescent="0.25">
      <c r="A283" s="6"/>
      <c r="B283" s="7"/>
      <c r="C283" s="6"/>
      <c r="D283" s="6"/>
      <c r="E283" s="6"/>
      <c r="F283" s="6"/>
      <c r="G283" s="26"/>
      <c r="H283" s="27"/>
      <c r="I283" s="27"/>
      <c r="J283" s="27"/>
    </row>
    <row r="284" spans="1:10" s="5" customFormat="1" ht="16.149999999999999" customHeight="1" x14ac:dyDescent="0.25">
      <c r="A284" s="10" t="s">
        <v>216</v>
      </c>
      <c r="B284" s="11"/>
      <c r="C284" s="11"/>
      <c r="D284" s="11"/>
      <c r="E284" s="11"/>
      <c r="F284" s="11"/>
      <c r="G284" s="67"/>
      <c r="H284" s="68"/>
      <c r="I284" s="67"/>
      <c r="J284" s="68"/>
    </row>
    <row r="285" spans="1:10" s="5" customFormat="1" ht="16.149999999999999" customHeight="1" x14ac:dyDescent="0.25">
      <c r="A285" s="6" t="s">
        <v>50</v>
      </c>
      <c r="B285" s="9" t="s">
        <v>175</v>
      </c>
      <c r="C285" s="6" t="str">
        <f>VLOOKUP(A285,Furniture_Catalog[],2,0)</f>
        <v>Classroom Storage</v>
      </c>
      <c r="D285" s="6" t="str">
        <f>VLOOKUP(A285,Furniture_Catalog[],3,0)</f>
        <v>Smith System</v>
      </c>
      <c r="E285" s="6" t="str">
        <f>VLOOKUP(A285,Furniture_Catalog[],4,0)</f>
        <v>Cascade Mega-Cabinet (24 Totes)</v>
      </c>
      <c r="F285" s="6" t="str">
        <f>VLOOKUP(A285,Furniture_Catalog[],5,0)</f>
        <v>19" D x 42 3/8" W x 43 5/16" H</v>
      </c>
      <c r="G285" s="26" t="str">
        <f>VLOOKUP(A285,Furniture_Catalog[],6,0)</f>
        <v>Provide 3" totes, lockable doors, casters, and markerboard back.</v>
      </c>
      <c r="H285" s="6" t="str">
        <f>VLOOKUP(A285,Furniture_Catalog[],7,0)</f>
        <v>Lifetime</v>
      </c>
      <c r="I285" s="6"/>
      <c r="J285" s="6"/>
    </row>
    <row r="286" spans="1:10" s="5" customFormat="1" ht="16.149999999999999" customHeight="1" x14ac:dyDescent="0.25">
      <c r="A286" s="6" t="s">
        <v>46</v>
      </c>
      <c r="B286" s="9" t="s">
        <v>177</v>
      </c>
      <c r="C286" s="6" t="str">
        <f>VLOOKUP(A286,Furniture_Catalog[],2,0)</f>
        <v>Classroom Storage</v>
      </c>
      <c r="D286" s="6" t="str">
        <f>VLOOKUP(A286,Furniture_Catalog[],3,0)</f>
        <v>Smith System</v>
      </c>
      <c r="E286" s="6" t="str">
        <f>VLOOKUP(A286,Furniture_Catalog[],4,0)</f>
        <v>Cascade Mid-Cabinet w/ Shelves</v>
      </c>
      <c r="F286" s="6" t="str">
        <f>VLOOKUP(A286,Furniture_Catalog[],5,0)</f>
        <v>19" D x 28 5/8" W x 43 5/16" H</v>
      </c>
      <c r="G286" s="26" t="str">
        <f>VLOOKUP(A286,Furniture_Catalog[],6,0)</f>
        <v>Provide lockable doors, casters, and markerboard back.</v>
      </c>
      <c r="H286" s="6" t="str">
        <f>VLOOKUP(A286,Furniture_Catalog[],7,0)</f>
        <v>Lifetime</v>
      </c>
      <c r="I286" s="6"/>
      <c r="J286" s="6"/>
    </row>
    <row r="287" spans="1:10" s="5" customFormat="1" ht="16.149999999999999" customHeight="1" x14ac:dyDescent="0.25">
      <c r="A287" s="6" t="s">
        <v>54</v>
      </c>
      <c r="B287" s="9" t="s">
        <v>175</v>
      </c>
      <c r="C287" s="6" t="str">
        <f>VLOOKUP(A287,Furniture_Catalog[],2,0)</f>
        <v>Classroom Storage</v>
      </c>
      <c r="D287" s="6" t="str">
        <f>VLOOKUP(A287,Furniture_Catalog[],3,0)</f>
        <v>Smith System</v>
      </c>
      <c r="E287" s="6" t="str">
        <f>VLOOKUP(A287,Furniture_Catalog[],4,0)</f>
        <v>Cascade Mega-Tower w/ Shelves</v>
      </c>
      <c r="F287" s="6" t="str">
        <f>VLOOKUP(A287,Furniture_Catalog[],5,0)</f>
        <v>19" D x 43" W x 61 3/8" H</v>
      </c>
      <c r="G287" s="26" t="str">
        <f>VLOOKUP(A287,Furniture_Catalog[],6,0)</f>
        <v>Provide casters and markerboard back.</v>
      </c>
      <c r="H287" s="6" t="str">
        <f>VLOOKUP(A287,Furniture_Catalog[],7,0)</f>
        <v>Lifetime</v>
      </c>
      <c r="I287" s="6"/>
      <c r="J287" s="6"/>
    </row>
    <row r="288" spans="1:10" s="5" customFormat="1" ht="16.149999999999999" customHeight="1" x14ac:dyDescent="0.25">
      <c r="A288" s="6" t="s">
        <v>73</v>
      </c>
      <c r="B288" s="9" t="s">
        <v>176</v>
      </c>
      <c r="C288" s="6" t="str">
        <f>VLOOKUP(A288,Furniture_Catalog[],2,0)</f>
        <v>Task Chair</v>
      </c>
      <c r="D288" s="6" t="str">
        <f>VLOOKUP(A288,Furniture_Catalog[],3,0)</f>
        <v>HON</v>
      </c>
      <c r="E288" s="6" t="str">
        <f>VLOOKUP(A288,Furniture_Catalog[],4,0)</f>
        <v>Ignition 2.0 Task Chair</v>
      </c>
      <c r="F288" s="6" t="str">
        <f>VLOOKUP(A288,Furniture_Catalog[],5,0)</f>
        <v>27" W x 28.5 D x 44.5 H</v>
      </c>
      <c r="G288" s="26"/>
      <c r="H288" s="6" t="str">
        <f>VLOOKUP(A288,Furniture_Catalog[],7,0)</f>
        <v>Lifetime</v>
      </c>
      <c r="I288" s="6"/>
      <c r="J288" s="6"/>
    </row>
    <row r="289" spans="1:10" s="5" customFormat="1" ht="16.149999999999999" customHeight="1" x14ac:dyDescent="0.25">
      <c r="A289" s="6" t="s">
        <v>77</v>
      </c>
      <c r="B289" s="9">
        <v>1</v>
      </c>
      <c r="C289" s="6" t="str">
        <f>VLOOKUP(A289,Furniture_Catalog[],2,0)</f>
        <v>Mobile Pedestal Storage</v>
      </c>
      <c r="D289" s="6" t="str">
        <f>VLOOKUP(A289,Furniture_Catalog[],3,0)</f>
        <v>HON</v>
      </c>
      <c r="E289" s="6" t="str">
        <f>VLOOKUP(A289,Furniture_Catalog[],4,0)</f>
        <v>Mobile Box/File Pedestal</v>
      </c>
      <c r="F289" s="6" t="str">
        <f>VLOOKUP(A289,Furniture_Catalog[],5,0)</f>
        <v>15" W x 22 7/8" D x 22" H</v>
      </c>
      <c r="G289" s="26" t="str">
        <f>VLOOKUP(A289,Furniture_Catalog[],6,0)</f>
        <v>With cushion top.</v>
      </c>
      <c r="H289" s="6" t="str">
        <f>VLOOKUP(A289,Furniture_Catalog[],7,0)</f>
        <v>Lifetime, 5 Year on Seating Textiles</v>
      </c>
      <c r="I289" s="6"/>
      <c r="J289" s="6"/>
    </row>
    <row r="290" spans="1:10" s="5" customFormat="1" ht="16.149999999999999" customHeight="1" x14ac:dyDescent="0.25">
      <c r="A290" s="6" t="s">
        <v>25</v>
      </c>
      <c r="B290" s="9">
        <v>1</v>
      </c>
      <c r="C290" s="6" t="str">
        <f>VLOOKUP(A290,Furniture_Catalog[],2,0)</f>
        <v>Height Adjustable Table</v>
      </c>
      <c r="D290" s="6" t="str">
        <f>VLOOKUP(A290,Furniture_Catalog[],3,0)</f>
        <v>Workrite</v>
      </c>
      <c r="E290" s="6" t="str">
        <f>VLOOKUP(A290,Furniture_Catalog[],4,0)</f>
        <v>Sierra HX 2 Leg</v>
      </c>
      <c r="F290" s="6" t="str">
        <f>VLOOKUP(A290,Furniture_Catalog[],5,0)</f>
        <v>60"W x 30"D</v>
      </c>
      <c r="G290" s="26" t="str">
        <f>VLOOKUP(A290,Furniture_Catalog[],6,0)</f>
        <v>Top to match student desks. Provide modesty screen.</v>
      </c>
      <c r="H290" s="6" t="str">
        <f>VLOOKUP(A290,Furniture_Catalog[],7,0)</f>
        <v>Limited Lifetime</v>
      </c>
      <c r="I290" s="6"/>
      <c r="J290" s="6"/>
    </row>
    <row r="291" spans="1:10" s="5" customFormat="1" ht="16.149999999999999" customHeight="1" x14ac:dyDescent="0.25">
      <c r="A291" s="6" t="s">
        <v>17</v>
      </c>
      <c r="B291" s="9" t="s">
        <v>175</v>
      </c>
      <c r="C291" s="6" t="str">
        <f>VLOOKUP(A291,Furniture_Catalog[],2,0)</f>
        <v>Activity Table</v>
      </c>
      <c r="D291" s="6" t="str">
        <f>VLOOKUP(A291,Furniture_Catalog[],3,0)</f>
        <v>Smith System</v>
      </c>
      <c r="E291" s="6" t="str">
        <f>VLOOKUP(A291,Furniture_Catalog[],4,0)</f>
        <v>Elemental Half Moon Table</v>
      </c>
      <c r="F291" s="6" t="str">
        <f>VLOOKUP(A291,Furniture_Catalog[],5,0)</f>
        <v>30"D x 72"W x adjustable 19" - 33" H</v>
      </c>
      <c r="G291" s="26" t="str">
        <f>VLOOKUP(A291,Furniture_Catalog[],6,0)</f>
        <v>Provide casters.</v>
      </c>
      <c r="H291" s="6" t="str">
        <f>VLOOKUP(A291,Furniture_Catalog[],7,0)</f>
        <v>12 Years; Lifetime on metal frames</v>
      </c>
      <c r="I291" s="6"/>
      <c r="J291" s="6"/>
    </row>
    <row r="292" spans="1:10" s="5" customFormat="1" ht="16.149999999999999" customHeight="1" x14ac:dyDescent="0.25">
      <c r="A292" s="6" t="s">
        <v>14</v>
      </c>
      <c r="B292" s="9" t="s">
        <v>178</v>
      </c>
      <c r="C292" s="6" t="str">
        <f>VLOOKUP(A292,Furniture_Catalog[],2,0)</f>
        <v>Rocker Seat</v>
      </c>
      <c r="D292" s="6" t="str">
        <f>VLOOKUP(A292,Furniture_Catalog[],3,0)</f>
        <v>VS America</v>
      </c>
      <c r="E292" s="6" t="str">
        <f>VLOOKUP(A292,Furniture_Catalog[],4,0)</f>
        <v>Hokki+ Wobble Stool</v>
      </c>
      <c r="F292" s="6" t="str">
        <f>VLOOKUP(A292,Furniture_Catalog[],5,0)</f>
        <v>Adjustable 15" - 19 3/4" H</v>
      </c>
      <c r="G292" s="26" t="str">
        <f>VLOOKUP(A292,Furniture_Catalog[],6,0)</f>
        <v>No arms.</v>
      </c>
      <c r="H292" s="6" t="str">
        <f>VLOOKUP(A292,Furniture_Catalog[],7,0)</f>
        <v>10 Years</v>
      </c>
      <c r="I292" s="6"/>
      <c r="J292" s="6"/>
    </row>
    <row r="293" spans="1:10" s="5" customFormat="1" ht="16.149999999999999" customHeight="1" x14ac:dyDescent="0.25">
      <c r="A293" s="6" t="s">
        <v>74</v>
      </c>
      <c r="B293" s="9">
        <v>24</v>
      </c>
      <c r="C293" s="6" t="str">
        <f>VLOOKUP(A293,Furniture_Catalog[],2,0)</f>
        <v>Student Chair</v>
      </c>
      <c r="D293" s="6" t="str">
        <f>VLOOKUP(A293,Furniture_Catalog[],3,0)</f>
        <v>Fleetwood</v>
      </c>
      <c r="E293" s="6" t="str">
        <f>VLOOKUP(A293,Furniture_Catalog[],4,0)</f>
        <v>E! Seating</v>
      </c>
      <c r="F293" s="6" t="str">
        <f>VLOOKUP(A293,Furniture_Catalog[],5,0)</f>
        <v>Varies by grade.</v>
      </c>
      <c r="G293" s="26"/>
      <c r="H293" s="6" t="str">
        <f>VLOOKUP(A293,Furniture_Catalog[],7,0)</f>
        <v>Limited Lifetime</v>
      </c>
      <c r="I293" s="6"/>
      <c r="J293" s="6"/>
    </row>
    <row r="294" spans="1:10" s="5" customFormat="1" ht="16.149999999999999" customHeight="1" x14ac:dyDescent="0.25">
      <c r="A294" s="6" t="s">
        <v>75</v>
      </c>
      <c r="B294" s="9">
        <v>24</v>
      </c>
      <c r="C294" s="6" t="str">
        <f>VLOOKUP(A294,Furniture_Catalog[],2,0)</f>
        <v>Student Desk</v>
      </c>
      <c r="D294" s="6" t="str">
        <f>VLOOKUP(A294,Furniture_Catalog[],3,0)</f>
        <v>Artcobell</v>
      </c>
      <c r="E294" s="6" t="str">
        <f>VLOOKUP(A294,Furniture_Catalog[],4,0)</f>
        <v>Rectangle Desk</v>
      </c>
      <c r="F294" s="6" t="str">
        <f>VLOOKUP(A294,Furniture_Catalog[],5,0)</f>
        <v>20"D x 26"W x adjustable 19" - 29" H</v>
      </c>
      <c r="G294" s="26" t="str">
        <f>VLOOKUP(A294,Furniture_Catalog[],6,0)</f>
        <v>Provide full metal tray.</v>
      </c>
      <c r="H294" s="6" t="str">
        <f>VLOOKUP(A294,Furniture_Catalog[],7,0)</f>
        <v>12 Years</v>
      </c>
      <c r="I294" s="27"/>
      <c r="J294" s="27"/>
    </row>
    <row r="295" spans="1:10" s="5" customFormat="1" ht="16.149999999999999" customHeight="1" x14ac:dyDescent="0.25">
      <c r="A295" s="6" t="s">
        <v>76</v>
      </c>
      <c r="B295" s="9">
        <v>1</v>
      </c>
      <c r="C295" s="6" t="str">
        <f>VLOOKUP(A295,Furniture_Catalog[],2,0)</f>
        <v>Lectern</v>
      </c>
      <c r="D295" s="6" t="str">
        <f>VLOOKUP(A295,Furniture_Catalog[],3,0)</f>
        <v>Smith System</v>
      </c>
      <c r="E295" s="6" t="str">
        <f>VLOOKUP(A295,Furniture_Catalog[],4,0)</f>
        <v>Motum Mobile Lectern</v>
      </c>
      <c r="F295" s="6" t="str">
        <f>VLOOKUP(A295,Furniture_Catalog[],5,0)</f>
        <v>24" D x 24" W x adjustable 30" - 44" H</v>
      </c>
      <c r="G295" s="26" t="str">
        <f>VLOOKUP(A295,Furniture_Catalog[],6,0)</f>
        <v>Provide cascade laptop shelf.</v>
      </c>
      <c r="H295" s="6" t="str">
        <f>VLOOKUP(A295,Furniture_Catalog[],7,0)</f>
        <v>Limited Lifetime, 12 Years on Casters</v>
      </c>
      <c r="I295" s="6"/>
      <c r="J295" s="6"/>
    </row>
    <row r="296" spans="1:10" s="5" customFormat="1" ht="16.149999999999999" customHeight="1" x14ac:dyDescent="0.25">
      <c r="A296" s="6" t="s">
        <v>79</v>
      </c>
      <c r="B296" s="9">
        <v>1</v>
      </c>
      <c r="C296" s="6" t="str">
        <f>VLOOKUP(A296,Furniture_Catalog[],2,0)</f>
        <v>Rug</v>
      </c>
      <c r="D296" s="6" t="str">
        <f>VLOOKUP(A296,Furniture_Catalog[],3,0)</f>
        <v>Lakeshore</v>
      </c>
      <c r="E296" s="6" t="str">
        <f>VLOOKUP(A296,Furniture_Catalog[],4,0)</f>
        <v>Learning Shapes &amp; Colors Activity Carpets</v>
      </c>
      <c r="F296" s="6" t="str">
        <f>VLOOKUP(A296,Furniture_Catalog[],5,0)</f>
        <v>9' D x 12' W</v>
      </c>
      <c r="G296" s="26"/>
      <c r="H296" s="6" t="str">
        <f>VLOOKUP(A296,Furniture_Catalog[],7,0)</f>
        <v>10 Years</v>
      </c>
      <c r="I296" s="6"/>
      <c r="J296" s="6"/>
    </row>
    <row r="297" spans="1:10" s="5" customFormat="1" ht="16.149999999999999" customHeight="1" x14ac:dyDescent="0.25">
      <c r="A297" s="6"/>
      <c r="B297" s="7"/>
      <c r="C297" s="6"/>
      <c r="D297" s="6"/>
      <c r="E297" s="6"/>
      <c r="F297" s="6"/>
      <c r="G297" s="26"/>
      <c r="H297" s="27"/>
      <c r="I297" s="27"/>
      <c r="J297" s="27"/>
    </row>
    <row r="298" spans="1:10" s="5" customFormat="1" ht="16.149999999999999" customHeight="1" x14ac:dyDescent="0.25">
      <c r="A298" s="10" t="s">
        <v>215</v>
      </c>
      <c r="B298" s="11"/>
      <c r="C298" s="11"/>
      <c r="D298" s="11"/>
      <c r="E298" s="11"/>
      <c r="F298" s="11"/>
      <c r="G298" s="67"/>
      <c r="H298" s="68"/>
      <c r="I298" s="67"/>
      <c r="J298" s="68"/>
    </row>
    <row r="299" spans="1:10" s="5" customFormat="1" ht="16.149999999999999" customHeight="1" x14ac:dyDescent="0.25">
      <c r="A299" s="6" t="s">
        <v>50</v>
      </c>
      <c r="B299" s="9" t="s">
        <v>175</v>
      </c>
      <c r="C299" s="6" t="str">
        <f>VLOOKUP(A299,Furniture_Catalog[],2,0)</f>
        <v>Classroom Storage</v>
      </c>
      <c r="D299" s="6" t="str">
        <f>VLOOKUP(A299,Furniture_Catalog[],3,0)</f>
        <v>Smith System</v>
      </c>
      <c r="E299" s="6" t="str">
        <f>VLOOKUP(A299,Furniture_Catalog[],4,0)</f>
        <v>Cascade Mega-Cabinet (24 Totes)</v>
      </c>
      <c r="F299" s="6" t="str">
        <f>VLOOKUP(A299,Furniture_Catalog[],5,0)</f>
        <v>19" D x 42 3/8" W x 43 5/16" H</v>
      </c>
      <c r="G299" s="26" t="str">
        <f>VLOOKUP(A299,Furniture_Catalog[],6,0)</f>
        <v>Provide 3" totes, lockable doors, casters, and markerboard back.</v>
      </c>
      <c r="H299" s="6" t="str">
        <f>VLOOKUP(A299,Furniture_Catalog[],7,0)</f>
        <v>Lifetime</v>
      </c>
      <c r="I299" s="6"/>
      <c r="J299" s="6"/>
    </row>
    <row r="300" spans="1:10" s="5" customFormat="1" ht="16.149999999999999" customHeight="1" x14ac:dyDescent="0.25">
      <c r="A300" s="6" t="s">
        <v>46</v>
      </c>
      <c r="B300" s="9">
        <v>5</v>
      </c>
      <c r="C300" s="6" t="str">
        <f>VLOOKUP(A300,Furniture_Catalog[],2,0)</f>
        <v>Classroom Storage</v>
      </c>
      <c r="D300" s="6" t="str">
        <f>VLOOKUP(A300,Furniture_Catalog[],3,0)</f>
        <v>Smith System</v>
      </c>
      <c r="E300" s="6" t="str">
        <f>VLOOKUP(A300,Furniture_Catalog[],4,0)</f>
        <v>Cascade Mid-Cabinet w/ Shelves</v>
      </c>
      <c r="F300" s="6" t="str">
        <f>VLOOKUP(A300,Furniture_Catalog[],5,0)</f>
        <v>19" D x 28 5/8" W x 43 5/16" H</v>
      </c>
      <c r="G300" s="26" t="str">
        <f>VLOOKUP(A300,Furniture_Catalog[],6,0)</f>
        <v>Provide lockable doors, casters, and markerboard back.</v>
      </c>
      <c r="H300" s="6" t="str">
        <f>VLOOKUP(A300,Furniture_Catalog[],7,0)</f>
        <v>Lifetime</v>
      </c>
      <c r="I300" s="6"/>
      <c r="J300" s="6"/>
    </row>
    <row r="301" spans="1:10" s="5" customFormat="1" ht="16.149999999999999" customHeight="1" x14ac:dyDescent="0.25">
      <c r="A301" s="6" t="s">
        <v>54</v>
      </c>
      <c r="B301" s="9" t="s">
        <v>175</v>
      </c>
      <c r="C301" s="6" t="str">
        <f>VLOOKUP(A301,Furniture_Catalog[],2,0)</f>
        <v>Classroom Storage</v>
      </c>
      <c r="D301" s="6" t="str">
        <f>VLOOKUP(A301,Furniture_Catalog[],3,0)</f>
        <v>Smith System</v>
      </c>
      <c r="E301" s="6" t="str">
        <f>VLOOKUP(A301,Furniture_Catalog[],4,0)</f>
        <v>Cascade Mega-Tower w/ Shelves</v>
      </c>
      <c r="F301" s="6" t="str">
        <f>VLOOKUP(A301,Furniture_Catalog[],5,0)</f>
        <v>19" D x 43" W x 61 3/8" H</v>
      </c>
      <c r="G301" s="26" t="str">
        <f>VLOOKUP(A301,Furniture_Catalog[],6,0)</f>
        <v>Provide casters and markerboard back.</v>
      </c>
      <c r="H301" s="6" t="str">
        <f>VLOOKUP(A301,Furniture_Catalog[],7,0)</f>
        <v>Lifetime</v>
      </c>
      <c r="I301" s="6"/>
      <c r="J301" s="6"/>
    </row>
    <row r="302" spans="1:10" s="5" customFormat="1" ht="16.149999999999999" customHeight="1" x14ac:dyDescent="0.25">
      <c r="A302" s="6" t="s">
        <v>73</v>
      </c>
      <c r="B302" s="9" t="s">
        <v>176</v>
      </c>
      <c r="C302" s="6" t="str">
        <f>VLOOKUP(A302,Furniture_Catalog[],2,0)</f>
        <v>Task Chair</v>
      </c>
      <c r="D302" s="6" t="str">
        <f>VLOOKUP(A302,Furniture_Catalog[],3,0)</f>
        <v>HON</v>
      </c>
      <c r="E302" s="6" t="str">
        <f>VLOOKUP(A302,Furniture_Catalog[],4,0)</f>
        <v>Ignition 2.0 Task Chair</v>
      </c>
      <c r="F302" s="6" t="str">
        <f>VLOOKUP(A302,Furniture_Catalog[],5,0)</f>
        <v>27" W x 28.5 D x 44.5 H</v>
      </c>
      <c r="G302" s="26"/>
      <c r="H302" s="6" t="str">
        <f>VLOOKUP(A302,Furniture_Catalog[],7,0)</f>
        <v>Lifetime</v>
      </c>
      <c r="I302" s="6"/>
      <c r="J302" s="6"/>
    </row>
    <row r="303" spans="1:10" s="5" customFormat="1" ht="16.149999999999999" customHeight="1" x14ac:dyDescent="0.25">
      <c r="A303" s="6" t="s">
        <v>77</v>
      </c>
      <c r="B303" s="9">
        <v>1</v>
      </c>
      <c r="C303" s="6" t="str">
        <f>VLOOKUP(A303,Furniture_Catalog[],2,0)</f>
        <v>Mobile Pedestal Storage</v>
      </c>
      <c r="D303" s="6" t="str">
        <f>VLOOKUP(A303,Furniture_Catalog[],3,0)</f>
        <v>HON</v>
      </c>
      <c r="E303" s="6" t="str">
        <f>VLOOKUP(A303,Furniture_Catalog[],4,0)</f>
        <v>Mobile Box/File Pedestal</v>
      </c>
      <c r="F303" s="6" t="str">
        <f>VLOOKUP(A303,Furniture_Catalog[],5,0)</f>
        <v>15" W x 22 7/8" D x 22" H</v>
      </c>
      <c r="G303" s="26" t="str">
        <f>VLOOKUP(A303,Furniture_Catalog[],6,0)</f>
        <v>With cushion top.</v>
      </c>
      <c r="H303" s="6" t="str">
        <f>VLOOKUP(A303,Furniture_Catalog[],7,0)</f>
        <v>Lifetime, 5 Year on Seating Textiles</v>
      </c>
      <c r="I303" s="6"/>
      <c r="J303" s="6"/>
    </row>
    <row r="304" spans="1:10" s="5" customFormat="1" ht="16.149999999999999" customHeight="1" x14ac:dyDescent="0.25">
      <c r="A304" s="6" t="s">
        <v>25</v>
      </c>
      <c r="B304" s="9">
        <v>1</v>
      </c>
      <c r="C304" s="6" t="str">
        <f>VLOOKUP(A304,Furniture_Catalog[],2,0)</f>
        <v>Height Adjustable Table</v>
      </c>
      <c r="D304" s="6" t="str">
        <f>VLOOKUP(A304,Furniture_Catalog[],3,0)</f>
        <v>Workrite</v>
      </c>
      <c r="E304" s="6" t="str">
        <f>VLOOKUP(A304,Furniture_Catalog[],4,0)</f>
        <v>Sierra HX 2 Leg</v>
      </c>
      <c r="F304" s="6" t="str">
        <f>VLOOKUP(A304,Furniture_Catalog[],5,0)</f>
        <v>60"W x 30"D</v>
      </c>
      <c r="G304" s="26" t="str">
        <f>VLOOKUP(A304,Furniture_Catalog[],6,0)</f>
        <v>Top to match student desks. Provide modesty screen.</v>
      </c>
      <c r="H304" s="6" t="str">
        <f>VLOOKUP(A304,Furniture_Catalog[],7,0)</f>
        <v>Limited Lifetime</v>
      </c>
      <c r="I304" s="6"/>
      <c r="J304" s="6"/>
    </row>
    <row r="305" spans="1:10" s="5" customFormat="1" ht="16.149999999999999" customHeight="1" x14ac:dyDescent="0.25">
      <c r="A305" s="6" t="s">
        <v>17</v>
      </c>
      <c r="B305" s="9" t="s">
        <v>175</v>
      </c>
      <c r="C305" s="6" t="str">
        <f>VLOOKUP(A305,Furniture_Catalog[],2,0)</f>
        <v>Activity Table</v>
      </c>
      <c r="D305" s="6" t="str">
        <f>VLOOKUP(A305,Furniture_Catalog[],3,0)</f>
        <v>Smith System</v>
      </c>
      <c r="E305" s="6" t="str">
        <f>VLOOKUP(A305,Furniture_Catalog[],4,0)</f>
        <v>Elemental Half Moon Table</v>
      </c>
      <c r="F305" s="6" t="str">
        <f>VLOOKUP(A305,Furniture_Catalog[],5,0)</f>
        <v>30"D x 72"W x adjustable 19" - 33" H</v>
      </c>
      <c r="G305" s="26" t="str">
        <f>VLOOKUP(A305,Furniture_Catalog[],6,0)</f>
        <v>Provide casters.</v>
      </c>
      <c r="H305" s="6" t="str">
        <f>VLOOKUP(A305,Furniture_Catalog[],7,0)</f>
        <v>12 Years; Lifetime on metal frames</v>
      </c>
      <c r="I305" s="6"/>
      <c r="J305" s="6"/>
    </row>
    <row r="306" spans="1:10" s="5" customFormat="1" ht="16.149999999999999" customHeight="1" x14ac:dyDescent="0.25">
      <c r="A306" s="6" t="s">
        <v>14</v>
      </c>
      <c r="B306" s="9" t="s">
        <v>178</v>
      </c>
      <c r="C306" s="6" t="str">
        <f>VLOOKUP(A306,Furniture_Catalog[],2,0)</f>
        <v>Rocker Seat</v>
      </c>
      <c r="D306" s="6" t="str">
        <f>VLOOKUP(A306,Furniture_Catalog[],3,0)</f>
        <v>VS America</v>
      </c>
      <c r="E306" s="6" t="str">
        <f>VLOOKUP(A306,Furniture_Catalog[],4,0)</f>
        <v>Hokki+ Wobble Stool</v>
      </c>
      <c r="F306" s="6" t="str">
        <f>VLOOKUP(A306,Furniture_Catalog[],5,0)</f>
        <v>Adjustable 15" - 19 3/4" H</v>
      </c>
      <c r="G306" s="26" t="str">
        <f>VLOOKUP(A306,Furniture_Catalog[],6,0)</f>
        <v>No arms.</v>
      </c>
      <c r="H306" s="6" t="str">
        <f>VLOOKUP(A306,Furniture_Catalog[],7,0)</f>
        <v>10 Years</v>
      </c>
      <c r="I306" s="6"/>
      <c r="J306" s="6"/>
    </row>
    <row r="307" spans="1:10" s="5" customFormat="1" ht="16.149999999999999" customHeight="1" x14ac:dyDescent="0.25">
      <c r="A307" s="6" t="s">
        <v>74</v>
      </c>
      <c r="B307" s="9">
        <v>24</v>
      </c>
      <c r="C307" s="6" t="str">
        <f>VLOOKUP(A307,Furniture_Catalog[],2,0)</f>
        <v>Student Chair</v>
      </c>
      <c r="D307" s="6" t="str">
        <f>VLOOKUP(A307,Furniture_Catalog[],3,0)</f>
        <v>Fleetwood</v>
      </c>
      <c r="E307" s="6" t="str">
        <f>VLOOKUP(A307,Furniture_Catalog[],4,0)</f>
        <v>E! Seating</v>
      </c>
      <c r="F307" s="6" t="str">
        <f>VLOOKUP(A307,Furniture_Catalog[],5,0)</f>
        <v>Varies by grade.</v>
      </c>
      <c r="G307" s="26"/>
      <c r="H307" s="6" t="str">
        <f>VLOOKUP(A307,Furniture_Catalog[],7,0)</f>
        <v>Limited Lifetime</v>
      </c>
      <c r="I307" s="6"/>
      <c r="J307" s="6"/>
    </row>
    <row r="308" spans="1:10" s="5" customFormat="1" ht="16.149999999999999" customHeight="1" x14ac:dyDescent="0.25">
      <c r="A308" s="6" t="s">
        <v>75</v>
      </c>
      <c r="B308" s="9">
        <v>24</v>
      </c>
      <c r="C308" s="6" t="str">
        <f>VLOOKUP(A308,Furniture_Catalog[],2,0)</f>
        <v>Student Desk</v>
      </c>
      <c r="D308" s="6" t="str">
        <f>VLOOKUP(A308,Furniture_Catalog[],3,0)</f>
        <v>Artcobell</v>
      </c>
      <c r="E308" s="6" t="str">
        <f>VLOOKUP(A308,Furniture_Catalog[],4,0)</f>
        <v>Rectangle Desk</v>
      </c>
      <c r="F308" s="6" t="str">
        <f>VLOOKUP(A308,Furniture_Catalog[],5,0)</f>
        <v>20"D x 26"W x adjustable 19" - 29" H</v>
      </c>
      <c r="G308" s="26" t="str">
        <f>VLOOKUP(A308,Furniture_Catalog[],6,0)</f>
        <v>Provide full metal tray.</v>
      </c>
      <c r="H308" s="6" t="str">
        <f>VLOOKUP(A308,Furniture_Catalog[],7,0)</f>
        <v>12 Years</v>
      </c>
      <c r="I308" s="27"/>
      <c r="J308" s="27"/>
    </row>
    <row r="309" spans="1:10" s="5" customFormat="1" ht="16.149999999999999" customHeight="1" x14ac:dyDescent="0.25">
      <c r="A309" s="6" t="s">
        <v>76</v>
      </c>
      <c r="B309" s="9">
        <v>1</v>
      </c>
      <c r="C309" s="6" t="str">
        <f>VLOOKUP(A309,Furniture_Catalog[],2,0)</f>
        <v>Lectern</v>
      </c>
      <c r="D309" s="6" t="str">
        <f>VLOOKUP(A309,Furniture_Catalog[],3,0)</f>
        <v>Smith System</v>
      </c>
      <c r="E309" s="6" t="str">
        <f>VLOOKUP(A309,Furniture_Catalog[],4,0)</f>
        <v>Motum Mobile Lectern</v>
      </c>
      <c r="F309" s="6" t="str">
        <f>VLOOKUP(A309,Furniture_Catalog[],5,0)</f>
        <v>24" D x 24" W x adjustable 30" - 44" H</v>
      </c>
      <c r="G309" s="26" t="str">
        <f>VLOOKUP(A309,Furniture_Catalog[],6,0)</f>
        <v>Provide cascade laptop shelf.</v>
      </c>
      <c r="H309" s="6" t="str">
        <f>VLOOKUP(A309,Furniture_Catalog[],7,0)</f>
        <v>Limited Lifetime, 12 Years on Casters</v>
      </c>
      <c r="I309" s="6"/>
      <c r="J309" s="6"/>
    </row>
    <row r="310" spans="1:10" s="5" customFormat="1" ht="16.149999999999999" customHeight="1" x14ac:dyDescent="0.25">
      <c r="A310" s="6" t="s">
        <v>79</v>
      </c>
      <c r="B310" s="9">
        <v>1</v>
      </c>
      <c r="C310" s="6" t="str">
        <f>VLOOKUP(A310,Furniture_Catalog[],2,0)</f>
        <v>Rug</v>
      </c>
      <c r="D310" s="6" t="str">
        <f>VLOOKUP(A310,Furniture_Catalog[],3,0)</f>
        <v>Lakeshore</v>
      </c>
      <c r="E310" s="6" t="str">
        <f>VLOOKUP(A310,Furniture_Catalog[],4,0)</f>
        <v>Learning Shapes &amp; Colors Activity Carpets</v>
      </c>
      <c r="F310" s="6" t="str">
        <f>VLOOKUP(A310,Furniture_Catalog[],5,0)</f>
        <v>9' D x 12' W</v>
      </c>
      <c r="G310" s="26"/>
      <c r="H310" s="6" t="str">
        <f>VLOOKUP(A310,Furniture_Catalog[],7,0)</f>
        <v>10 Years</v>
      </c>
      <c r="I310" s="6"/>
      <c r="J310" s="6"/>
    </row>
    <row r="311" spans="1:10" s="5" customFormat="1" ht="16.149999999999999" customHeight="1" x14ac:dyDescent="0.25">
      <c r="A311" s="6"/>
      <c r="B311" s="7"/>
      <c r="C311" s="6"/>
      <c r="D311" s="6"/>
      <c r="E311" s="6"/>
      <c r="F311" s="6"/>
      <c r="G311" s="26"/>
      <c r="H311" s="27"/>
      <c r="I311" s="27"/>
      <c r="J311" s="27"/>
    </row>
    <row r="312" spans="1:10" s="5" customFormat="1" ht="16.149999999999999" customHeight="1" x14ac:dyDescent="0.25">
      <c r="A312" s="10" t="s">
        <v>217</v>
      </c>
      <c r="B312" s="11"/>
      <c r="C312" s="11"/>
      <c r="D312" s="11"/>
      <c r="E312" s="11"/>
      <c r="F312" s="11"/>
      <c r="G312" s="67"/>
      <c r="H312" s="68"/>
      <c r="I312" s="67"/>
      <c r="J312" s="68"/>
    </row>
    <row r="313" spans="1:10" s="5" customFormat="1" ht="16.149999999999999" customHeight="1" x14ac:dyDescent="0.25">
      <c r="A313" s="6" t="s">
        <v>13</v>
      </c>
      <c r="B313" s="7" t="s">
        <v>188</v>
      </c>
      <c r="C313" s="6" t="str">
        <f>VLOOKUP(A313,Furniture_Catalog[],2,0)</f>
        <v>Flip-Top Table</v>
      </c>
      <c r="D313" s="6" t="str">
        <f>VLOOKUP(A313,Furniture_Catalog[],3,0)</f>
        <v>Smith System</v>
      </c>
      <c r="E313" s="6" t="str">
        <f>VLOOKUP(A313,Furniture_Catalog[],4,0)</f>
        <v>Elemental Nest and Fold</v>
      </c>
      <c r="F313" s="6" t="str">
        <f>VLOOKUP(A313,Furniture_Catalog[],5,0)</f>
        <v>30" D x 60" W x 29"H</v>
      </c>
      <c r="G313" s="26" t="str">
        <f>VLOOKUP(A313,Furniture_Catalog[],6,0)</f>
        <v>Provide casters.</v>
      </c>
      <c r="H313" s="6" t="str">
        <f>VLOOKUP(A313,Furniture_Catalog[],7,0)</f>
        <v>12 Years; Lifetime on metal frames</v>
      </c>
      <c r="I313" s="6"/>
      <c r="J313" s="6"/>
    </row>
    <row r="314" spans="1:10" s="5" customFormat="1" ht="16.149999999999999" customHeight="1" x14ac:dyDescent="0.25">
      <c r="A314" s="6" t="s">
        <v>74</v>
      </c>
      <c r="B314" s="7" t="s">
        <v>189</v>
      </c>
      <c r="C314" s="6" t="str">
        <f>VLOOKUP(A314,Furniture_Catalog[],2,0)</f>
        <v>Student Chair</v>
      </c>
      <c r="D314" s="6" t="str">
        <f>VLOOKUP(A314,Furniture_Catalog[],3,0)</f>
        <v>Fleetwood</v>
      </c>
      <c r="E314" s="6" t="str">
        <f>VLOOKUP(A314,Furniture_Catalog[],4,0)</f>
        <v>E! Seating</v>
      </c>
      <c r="F314" s="6" t="str">
        <f>VLOOKUP(A314,Furniture_Catalog[],5,0)</f>
        <v>Varies by grade.</v>
      </c>
      <c r="G314" s="26"/>
      <c r="H314" s="6" t="str">
        <f>VLOOKUP(A314,Furniture_Catalog[],7,0)</f>
        <v>Limited Lifetime</v>
      </c>
      <c r="I314" s="6"/>
      <c r="J314" s="6"/>
    </row>
    <row r="315" spans="1:10" s="5" customFormat="1" ht="16.149999999999999" customHeight="1" x14ac:dyDescent="0.25">
      <c r="A315" s="6"/>
      <c r="B315" s="7"/>
      <c r="C315" s="6"/>
      <c r="D315" s="6"/>
      <c r="E315" s="6"/>
      <c r="F315" s="6"/>
      <c r="G315" s="26"/>
      <c r="H315" s="27"/>
      <c r="I315" s="27"/>
      <c r="J315" s="27"/>
    </row>
    <row r="316" spans="1:10" s="5" customFormat="1" ht="16.149999999999999" customHeight="1" x14ac:dyDescent="0.25">
      <c r="A316" s="10" t="s">
        <v>218</v>
      </c>
      <c r="B316" s="11"/>
      <c r="C316" s="11"/>
      <c r="D316" s="11"/>
      <c r="E316" s="11"/>
      <c r="F316" s="11"/>
      <c r="G316" s="67"/>
      <c r="H316" s="68"/>
      <c r="I316" s="67"/>
      <c r="J316" s="68"/>
    </row>
    <row r="317" spans="1:10" s="5" customFormat="1" ht="16.149999999999999" customHeight="1" x14ac:dyDescent="0.25">
      <c r="A317" s="6" t="s">
        <v>70</v>
      </c>
      <c r="B317" s="7" t="s">
        <v>175</v>
      </c>
      <c r="C317" s="6" t="str">
        <f>VLOOKUP(A317,Furniture_Catalog[],2,0)</f>
        <v>Sheet Music Storage</v>
      </c>
      <c r="D317" s="6" t="str">
        <f>VLOOKUP(A317,Furniture_Catalog[],3,0)</f>
        <v>Wenger</v>
      </c>
      <c r="E317" s="6" t="str">
        <f>VLOOKUP(A317,Furniture_Catalog[],4,0)</f>
        <v>Tall Band/Orchestra Folio Cabinet</v>
      </c>
      <c r="F317" s="6" t="str">
        <f>VLOOKUP(A317,Furniture_Catalog[],5,0)</f>
        <v>32 13/32"W x 19 1/4" D x 84 1/4" H</v>
      </c>
      <c r="G317" s="26"/>
      <c r="H317" s="6" t="str">
        <f>VLOOKUP(A317,Furniture_Catalog[],7,0)</f>
        <v>Lifetime</v>
      </c>
      <c r="I317" s="27"/>
      <c r="J317" s="27"/>
    </row>
    <row r="318" spans="1:10" s="5" customFormat="1" ht="16.149999999999999" customHeight="1" x14ac:dyDescent="0.25">
      <c r="A318" s="6" t="s">
        <v>71</v>
      </c>
      <c r="B318" s="7" t="s">
        <v>176</v>
      </c>
      <c r="C318" s="6" t="str">
        <f>VLOOKUP(A318,Furniture_Catalog[],2,0)</f>
        <v>Instrument Storage Cabinet</v>
      </c>
      <c r="D318" s="6" t="str">
        <f>VLOOKUP(A318,Furniture_Catalog[],3,0)</f>
        <v>Wenger</v>
      </c>
      <c r="E318" s="6" t="str">
        <f>VLOOKUP(A318,Furniture_Catalog[],4,0)</f>
        <v>Ultrastore Storage Cabinet</v>
      </c>
      <c r="F318" s="6" t="str">
        <f>VLOOKUP(A318,Furniture_Catalog[],5,0)</f>
        <v>27 1/2" W x 29 1/4" D x 85 5/8" H</v>
      </c>
      <c r="G318" s="26" t="str">
        <f>VLOOKUP(A318,Furniture_Catalog[],6,0)</f>
        <v>Doors</v>
      </c>
      <c r="H318" s="6" t="str">
        <f>VLOOKUP(A318,Furniture_Catalog[],7,0)</f>
        <v>Lifetime</v>
      </c>
      <c r="I318" s="6"/>
      <c r="J318" s="6"/>
    </row>
    <row r="319" spans="1:10" s="5" customFormat="1" ht="16.149999999999999" customHeight="1" x14ac:dyDescent="0.25">
      <c r="A319" s="6" t="s">
        <v>72</v>
      </c>
      <c r="B319" s="7" t="s">
        <v>175</v>
      </c>
      <c r="C319" s="6" t="str">
        <f>VLOOKUP(A319,Furniture_Catalog[],2,0)</f>
        <v>Instrument Storage Cabinet</v>
      </c>
      <c r="D319" s="6" t="str">
        <f>VLOOKUP(A319,Furniture_Catalog[],3,0)</f>
        <v>Wenger</v>
      </c>
      <c r="E319" s="6" t="str">
        <f>VLOOKUP(A319,Furniture_Catalog[],4,0)</f>
        <v>Ultrastore Storage Cabinet</v>
      </c>
      <c r="F319" s="6" t="str">
        <f>VLOOKUP(A319,Furniture_Catalog[],5,0)</f>
        <v>14 3/8" W x 39 1/4" D x 85 5/8" H</v>
      </c>
      <c r="G319" s="26" t="str">
        <f>VLOOKUP(A319,Furniture_Catalog[],6,0)</f>
        <v>Doors</v>
      </c>
      <c r="H319" s="6" t="str">
        <f>VLOOKUP(A319,Furniture_Catalog[],7,0)</f>
        <v>Lifetime</v>
      </c>
      <c r="I319" s="6"/>
      <c r="J319" s="6"/>
    </row>
    <row r="320" spans="1:10" s="5" customFormat="1" ht="16.149999999999999" customHeight="1" x14ac:dyDescent="0.25">
      <c r="A320" s="6"/>
      <c r="B320" s="7"/>
      <c r="C320" s="6"/>
      <c r="D320" s="6"/>
      <c r="E320" s="6"/>
      <c r="F320" s="6"/>
      <c r="G320" s="26"/>
      <c r="H320" s="27"/>
      <c r="I320" s="27"/>
      <c r="J320" s="27"/>
    </row>
    <row r="321" spans="1:10" s="5" customFormat="1" ht="16.149999999999999" customHeight="1" x14ac:dyDescent="0.25">
      <c r="A321" s="10" t="s">
        <v>219</v>
      </c>
      <c r="B321" s="11"/>
      <c r="C321" s="11"/>
      <c r="D321" s="11"/>
      <c r="E321" s="11"/>
      <c r="F321" s="11"/>
      <c r="G321" s="67"/>
      <c r="H321" s="68"/>
      <c r="I321" s="67"/>
      <c r="J321" s="68"/>
    </row>
    <row r="322" spans="1:10" s="5" customFormat="1" ht="16.149999999999999" customHeight="1" x14ac:dyDescent="0.25">
      <c r="A322" s="6" t="s">
        <v>42</v>
      </c>
      <c r="B322" s="7" t="s">
        <v>187</v>
      </c>
      <c r="C322" s="6" t="str">
        <f>VLOOKUP(A322,Furniture_Catalog[],2,0)</f>
        <v>Lobby and Café Chair</v>
      </c>
      <c r="D322" s="6" t="str">
        <f>VLOOKUP(A322,Furniture_Catalog[],3,0)</f>
        <v>KI</v>
      </c>
      <c r="E322" s="6" t="str">
        <f>VLOOKUP(A322,Furniture_Catalog[],4,0)</f>
        <v>Doni 4-Leg Armless Chair</v>
      </c>
      <c r="F322" s="6" t="str">
        <f>VLOOKUP(A322,Furniture_Catalog[],5,0)</f>
        <v>22 1/4" W x 21 1/2" D x 33 3/4" H</v>
      </c>
      <c r="G322" s="26" t="str">
        <f>VLOOKUP(A322,Furniture_Catalog[],6,0)</f>
        <v>4-leg frame.</v>
      </c>
      <c r="H322" s="6" t="str">
        <f>VLOOKUP(A322,Furniture_Catalog[],7,0)</f>
        <v>Lifetime</v>
      </c>
      <c r="I322" s="6"/>
      <c r="J322" s="6"/>
    </row>
    <row r="323" spans="1:10" s="5" customFormat="1" ht="16.149999999999999" customHeight="1" x14ac:dyDescent="0.25">
      <c r="A323" s="6" t="s">
        <v>38</v>
      </c>
      <c r="B323" s="7" t="s">
        <v>190</v>
      </c>
      <c r="C323" s="6" t="str">
        <f>VLOOKUP(A323,Furniture_Catalog[],2,0)</f>
        <v>Café Table</v>
      </c>
      <c r="D323" s="6" t="str">
        <f>VLOOKUP(A323,Furniture_Catalog[],3,0)</f>
        <v>Allsteel</v>
      </c>
      <c r="E323" s="6" t="str">
        <f>VLOOKUP(A323,Furniture_Catalog[],4,0)</f>
        <v>Structure Collaborative Table</v>
      </c>
      <c r="F323" s="6" t="str">
        <f>VLOOKUP(A323,Furniture_Catalog[],5,0)</f>
        <v>36" W x 36" D x 29" H</v>
      </c>
      <c r="G323" s="26" t="str">
        <f>VLOOKUP(A323,Furniture_Catalog[],6,0)</f>
        <v>Round pedestal base.</v>
      </c>
      <c r="H323" s="6" t="str">
        <f>VLOOKUP(A323,Furniture_Catalog[],7,0)</f>
        <v>12 Years</v>
      </c>
      <c r="I323" s="6"/>
      <c r="J323" s="6"/>
    </row>
    <row r="324" spans="1:10" s="5" customFormat="1" ht="16.149999999999999" customHeight="1" x14ac:dyDescent="0.25">
      <c r="A324" s="6"/>
      <c r="B324" s="7"/>
      <c r="C324" s="6"/>
      <c r="D324" s="6"/>
      <c r="E324" s="6"/>
      <c r="F324" s="6"/>
      <c r="G324" s="26"/>
      <c r="H324" s="27"/>
      <c r="I324" s="27"/>
      <c r="J324" s="27"/>
    </row>
    <row r="325" spans="1:10" s="5" customFormat="1" ht="16.149999999999999" customHeight="1" x14ac:dyDescent="0.25">
      <c r="A325" s="10" t="s">
        <v>220</v>
      </c>
      <c r="B325" s="11"/>
      <c r="C325" s="11"/>
      <c r="D325" s="11"/>
      <c r="E325" s="11"/>
      <c r="F325" s="11"/>
      <c r="G325" s="67"/>
      <c r="H325" s="68"/>
      <c r="I325" s="67"/>
      <c r="J325" s="68"/>
    </row>
    <row r="326" spans="1:10" s="5" customFormat="1" ht="16.149999999999999" customHeight="1" x14ac:dyDescent="0.25">
      <c r="A326" s="6" t="s">
        <v>73</v>
      </c>
      <c r="B326" s="7">
        <v>1</v>
      </c>
      <c r="C326" s="6" t="str">
        <f>VLOOKUP(A326,Furniture_Catalog[],2,0)</f>
        <v>Task Chair</v>
      </c>
      <c r="D326" s="6" t="str">
        <f>VLOOKUP(A326,Furniture_Catalog[],3,0)</f>
        <v>HON</v>
      </c>
      <c r="E326" s="6" t="str">
        <f>VLOOKUP(A326,Furniture_Catalog[],4,0)</f>
        <v>Ignition 2.0 Task Chair</v>
      </c>
      <c r="F326" s="6" t="str">
        <f>VLOOKUP(A326,Furniture_Catalog[],5,0)</f>
        <v>27" W x 28.5 D x 44.5 H</v>
      </c>
      <c r="G326" s="26"/>
      <c r="H326" s="6" t="str">
        <f>VLOOKUP(A326,Furniture_Catalog[],7,0)</f>
        <v>Lifetime</v>
      </c>
      <c r="I326" s="6"/>
      <c r="J326" s="6"/>
    </row>
    <row r="327" spans="1:10" s="5" customFormat="1" ht="16.149999999999999" customHeight="1" x14ac:dyDescent="0.25">
      <c r="A327" s="6" t="s">
        <v>21</v>
      </c>
      <c r="B327" s="7" t="s">
        <v>178</v>
      </c>
      <c r="C327" s="6" t="str">
        <f>VLOOKUP(A327,Furniture_Catalog[],2,0)</f>
        <v>Guest Chair</v>
      </c>
      <c r="D327" s="6" t="str">
        <f>VLOOKUP(A327,Furniture_Catalog[],3,0)</f>
        <v>Coalesse</v>
      </c>
      <c r="E327" s="6" t="str">
        <f>VLOOKUP(A327,Furniture_Catalog[],4,0)</f>
        <v>Marien152 Guest Chair</v>
      </c>
      <c r="F327" s="6" t="str">
        <f>VLOOKUP(A327,Furniture_Catalog[],5,0)</f>
        <v>25" W x 23 1/2" D x 31 1/2" H</v>
      </c>
      <c r="G327" s="26" t="str">
        <f>VLOOKUP(A327,Furniture_Catalog[],6,0)</f>
        <v>4-leg frame.</v>
      </c>
      <c r="H327" s="6" t="str">
        <f>VLOOKUP(A327,Furniture_Catalog[],7,0)</f>
        <v>Limited Lifetime</v>
      </c>
      <c r="I327" s="6"/>
      <c r="J327" s="6"/>
    </row>
    <row r="328" spans="1:10" s="5" customFormat="1" ht="16.149999999999999" customHeight="1" x14ac:dyDescent="0.25">
      <c r="A328" s="6" t="s">
        <v>230</v>
      </c>
      <c r="B328" s="7" t="s">
        <v>175</v>
      </c>
      <c r="C328" s="6" t="str">
        <f>VLOOKUP(A328,Furniture_Catalog[],2,0)</f>
        <v>Office Table</v>
      </c>
      <c r="D328" s="6" t="str">
        <f>VLOOKUP(A328,Furniture_Catalog[],3,0)</f>
        <v>Steelcase</v>
      </c>
      <c r="E328" s="6" t="str">
        <f>VLOOKUP(A328,Furniture_Catalog[],4,0)</f>
        <v>Currency Table</v>
      </c>
      <c r="F328" s="6" t="str">
        <f>VLOOKUP(A328,Furniture_Catalog[],5,0)</f>
        <v>48" W x 48" D x 29" H</v>
      </c>
      <c r="G328" s="26" t="str">
        <f>VLOOKUP(A328,Furniture_Catalog[],6,0)</f>
        <v>4 post base.</v>
      </c>
      <c r="H328" s="6" t="str">
        <f>VLOOKUP(A328,Furniture_Catalog[],7,0)</f>
        <v>Limited Lifetime</v>
      </c>
      <c r="I328" s="27"/>
      <c r="J328" s="27"/>
    </row>
    <row r="329" spans="1:10" s="5" customFormat="1" ht="16.149999999999999" customHeight="1" x14ac:dyDescent="0.25">
      <c r="A329" s="6" t="s">
        <v>58</v>
      </c>
      <c r="B329" s="7" t="s">
        <v>175</v>
      </c>
      <c r="C329" s="6" t="str">
        <f>VLOOKUP(A329,Furniture_Catalog[],2,0)</f>
        <v>Desk System 3</v>
      </c>
      <c r="D329" s="6" t="str">
        <f>VLOOKUP(A329,Furniture_Catalog[],3,0)</f>
        <v>Steelcase</v>
      </c>
      <c r="E329" s="6" t="str">
        <f>VLOOKUP(A329,Furniture_Catalog[],4,0)</f>
        <v>Currency Desk Systems</v>
      </c>
      <c r="F329" s="6"/>
      <c r="G329" s="26" t="str">
        <f>VLOOKUP(A329,Furniture_Catalog[],6,0)</f>
        <v>See item description for list of components.</v>
      </c>
      <c r="H329" s="6" t="str">
        <f>VLOOKUP(A329,Furniture_Catalog[],7,0)</f>
        <v>Limited Lifetime</v>
      </c>
      <c r="I329" s="6"/>
      <c r="J329" s="6"/>
    </row>
    <row r="330" spans="1:10" s="5" customFormat="1" ht="16.149999999999999" customHeight="1" x14ac:dyDescent="0.25">
      <c r="A330" s="6"/>
      <c r="B330" s="7"/>
      <c r="C330" s="6"/>
      <c r="D330" s="6"/>
      <c r="E330" s="6"/>
      <c r="F330" s="6"/>
      <c r="G330" s="26"/>
      <c r="H330" s="27"/>
      <c r="I330" s="27"/>
      <c r="J330" s="27"/>
    </row>
    <row r="331" spans="1:10" s="5" customFormat="1" ht="16.149999999999999" customHeight="1" x14ac:dyDescent="0.25">
      <c r="A331" s="10" t="s">
        <v>191</v>
      </c>
      <c r="B331" s="11"/>
      <c r="C331" s="11"/>
      <c r="D331" s="11"/>
      <c r="E331" s="11"/>
      <c r="F331" s="11"/>
      <c r="G331" s="67"/>
      <c r="H331" s="68"/>
      <c r="I331" s="67"/>
      <c r="J331" s="68"/>
    </row>
    <row r="332" spans="1:10" s="5" customFormat="1" ht="16.149999999999999" customHeight="1" x14ac:dyDescent="0.25">
      <c r="A332" s="6" t="s">
        <v>73</v>
      </c>
      <c r="B332" s="7">
        <v>1</v>
      </c>
      <c r="C332" s="6" t="str">
        <f>VLOOKUP(A332,Furniture_Catalog[],2,0)</f>
        <v>Task Chair</v>
      </c>
      <c r="D332" s="6" t="str">
        <f>VLOOKUP(A332,Furniture_Catalog[],3,0)</f>
        <v>HON</v>
      </c>
      <c r="E332" s="6" t="str">
        <f>VLOOKUP(A332,Furniture_Catalog[],4,0)</f>
        <v>Ignition 2.0 Task Chair</v>
      </c>
      <c r="F332" s="6" t="str">
        <f>VLOOKUP(A332,Furniture_Catalog[],5,0)</f>
        <v>27" W x 28.5 D x 44.5 H</v>
      </c>
      <c r="G332" s="26"/>
      <c r="H332" s="6" t="str">
        <f>VLOOKUP(A332,Furniture_Catalog[],7,0)</f>
        <v>Lifetime</v>
      </c>
      <c r="I332" s="6"/>
      <c r="J332" s="6"/>
    </row>
    <row r="333" spans="1:10" s="5" customFormat="1" ht="16.149999999999999" customHeight="1" x14ac:dyDescent="0.25">
      <c r="A333" s="6" t="s">
        <v>21</v>
      </c>
      <c r="B333" s="7" t="s">
        <v>176</v>
      </c>
      <c r="C333" s="6" t="str">
        <f>VLOOKUP(A333,Furniture_Catalog[],2,0)</f>
        <v>Guest Chair</v>
      </c>
      <c r="D333" s="6" t="str">
        <f>VLOOKUP(A333,Furniture_Catalog[],3,0)</f>
        <v>Coalesse</v>
      </c>
      <c r="E333" s="6" t="str">
        <f>VLOOKUP(A333,Furniture_Catalog[],4,0)</f>
        <v>Marien152 Guest Chair</v>
      </c>
      <c r="F333" s="6" t="str">
        <f>VLOOKUP(A333,Furniture_Catalog[],5,0)</f>
        <v>25" W x 23 1/2" D x 31 1/2" H</v>
      </c>
      <c r="G333" s="26" t="str">
        <f>VLOOKUP(A333,Furniture_Catalog[],6,0)</f>
        <v>4-leg frame.</v>
      </c>
      <c r="H333" s="6" t="str">
        <f>VLOOKUP(A333,Furniture_Catalog[],7,0)</f>
        <v>Limited Lifetime</v>
      </c>
      <c r="I333" s="6"/>
      <c r="J333" s="6"/>
    </row>
    <row r="334" spans="1:10" s="5" customFormat="1" ht="16.149999999999999" customHeight="1" x14ac:dyDescent="0.25">
      <c r="A334" s="6" t="s">
        <v>58</v>
      </c>
      <c r="B334" s="7" t="s">
        <v>175</v>
      </c>
      <c r="C334" s="6" t="str">
        <f>VLOOKUP(A334,Furniture_Catalog[],2,0)</f>
        <v>Desk System 3</v>
      </c>
      <c r="D334" s="6" t="str">
        <f>VLOOKUP(A334,Furniture_Catalog[],3,0)</f>
        <v>Steelcase</v>
      </c>
      <c r="E334" s="6" t="str">
        <f>VLOOKUP(A334,Furniture_Catalog[],4,0)</f>
        <v>Currency Desk Systems</v>
      </c>
      <c r="F334" s="6"/>
      <c r="G334" s="26" t="str">
        <f>VLOOKUP(A334,Furniture_Catalog[],6,0)</f>
        <v>See item description for list of components.</v>
      </c>
      <c r="H334" s="6" t="str">
        <f>VLOOKUP(A334,Furniture_Catalog[],7,0)</f>
        <v>Limited Lifetime</v>
      </c>
      <c r="I334" s="27"/>
      <c r="J334" s="27"/>
    </row>
    <row r="335" spans="1:10" s="5" customFormat="1" ht="16.149999999999999" customHeight="1" x14ac:dyDescent="0.25">
      <c r="A335" s="6" t="s">
        <v>230</v>
      </c>
      <c r="B335" s="7" t="s">
        <v>175</v>
      </c>
      <c r="C335" s="6" t="str">
        <f>VLOOKUP(A335,Furniture_Catalog[],2,0)</f>
        <v>Office Table</v>
      </c>
      <c r="D335" s="6" t="str">
        <f>VLOOKUP(A335,Furniture_Catalog[],3,0)</f>
        <v>Steelcase</v>
      </c>
      <c r="E335" s="6" t="str">
        <f>VLOOKUP(A335,Furniture_Catalog[],4,0)</f>
        <v>Currency Table</v>
      </c>
      <c r="F335" s="6"/>
      <c r="G335" s="26" t="str">
        <f>VLOOKUP(A335,Furniture_Catalog[],6,0)</f>
        <v>4 post base.</v>
      </c>
      <c r="H335" s="6" t="str">
        <f>VLOOKUP(A335,Furniture_Catalog[],7,0)</f>
        <v>Limited Lifetime</v>
      </c>
    </row>
    <row r="336" spans="1:10" s="5" customFormat="1" ht="16.149999999999999" customHeight="1" x14ac:dyDescent="0.25">
      <c r="A336" s="6"/>
      <c r="B336" s="7"/>
      <c r="C336" s="6"/>
      <c r="D336" s="6"/>
      <c r="E336" s="6"/>
      <c r="F336" s="6"/>
      <c r="G336" s="26"/>
      <c r="H336" s="27"/>
      <c r="I336" s="27"/>
      <c r="J336" s="27"/>
    </row>
    <row r="337" spans="1:10" s="5" customFormat="1" ht="16.149999999999999" customHeight="1" x14ac:dyDescent="0.25">
      <c r="A337" s="10" t="s">
        <v>221</v>
      </c>
      <c r="B337" s="11"/>
      <c r="C337" s="11"/>
      <c r="D337" s="11"/>
      <c r="E337" s="11"/>
      <c r="F337" s="11"/>
      <c r="G337" s="67"/>
      <c r="H337" s="68"/>
      <c r="I337" s="67"/>
      <c r="J337" s="68"/>
    </row>
    <row r="338" spans="1:10" s="5" customFormat="1" ht="16.149999999999999" customHeight="1" x14ac:dyDescent="0.25">
      <c r="A338" s="6" t="s">
        <v>42</v>
      </c>
      <c r="B338" s="7" t="s">
        <v>178</v>
      </c>
      <c r="C338" s="6" t="str">
        <f>VLOOKUP(A338,Furniture_Catalog[],2,0)</f>
        <v>Lobby and Café Chair</v>
      </c>
      <c r="D338" s="6" t="str">
        <f>VLOOKUP(A338,Furniture_Catalog[],3,0)</f>
        <v>KI</v>
      </c>
      <c r="E338" s="6" t="str">
        <f>VLOOKUP(A338,Furniture_Catalog[],4,0)</f>
        <v>Doni 4-Leg Armless Chair</v>
      </c>
      <c r="F338" s="6" t="str">
        <f>VLOOKUP(A338,Furniture_Catalog[],5,0)</f>
        <v>22 1/4" W x 21 1/2" D x 33 3/4" H</v>
      </c>
      <c r="G338" s="26" t="str">
        <f>VLOOKUP(A338,Furniture_Catalog[],6,0)</f>
        <v>4-leg frame.</v>
      </c>
      <c r="H338" s="6" t="str">
        <f>VLOOKUP(A338,Furniture_Catalog[],7,0)</f>
        <v>Lifetime</v>
      </c>
      <c r="I338" s="6"/>
      <c r="J338" s="6"/>
    </row>
    <row r="339" spans="1:10" s="5" customFormat="1" ht="16.149999999999999" customHeight="1" x14ac:dyDescent="0.25">
      <c r="A339" s="6"/>
      <c r="B339" s="7"/>
      <c r="C339" s="6"/>
      <c r="D339" s="6"/>
      <c r="E339" s="6"/>
      <c r="F339" s="6"/>
      <c r="G339" s="26"/>
      <c r="H339" s="27"/>
      <c r="I339" s="27"/>
      <c r="J339" s="27"/>
    </row>
    <row r="340" spans="1:10" s="5" customFormat="1" ht="16.149999999999999" customHeight="1" x14ac:dyDescent="0.25">
      <c r="A340" s="10" t="s">
        <v>222</v>
      </c>
      <c r="B340" s="11"/>
      <c r="C340" s="11"/>
      <c r="D340" s="11"/>
      <c r="E340" s="11"/>
      <c r="F340" s="11"/>
      <c r="G340" s="67"/>
      <c r="H340" s="68"/>
      <c r="I340" s="67"/>
      <c r="J340" s="68"/>
    </row>
    <row r="341" spans="1:10" s="5" customFormat="1" ht="16.149999999999999" customHeight="1" x14ac:dyDescent="0.25">
      <c r="A341" s="6" t="s">
        <v>73</v>
      </c>
      <c r="B341" s="7" t="s">
        <v>176</v>
      </c>
      <c r="C341" s="6" t="str">
        <f>VLOOKUP(A341,Furniture_Catalog[],2,0)</f>
        <v>Task Chair</v>
      </c>
      <c r="D341" s="6" t="str">
        <f>VLOOKUP(A341,Furniture_Catalog[],3,0)</f>
        <v>HON</v>
      </c>
      <c r="E341" s="6" t="str">
        <f>VLOOKUP(A341,Furniture_Catalog[],4,0)</f>
        <v>Ignition 2.0 Task Chair</v>
      </c>
      <c r="F341" s="6" t="str">
        <f>VLOOKUP(A341,Furniture_Catalog[],5,0)</f>
        <v>27" W x 28.5 D x 44.5 H</v>
      </c>
      <c r="G341" s="26"/>
      <c r="H341" s="6" t="str">
        <f>VLOOKUP(A341,Furniture_Catalog[],7,0)</f>
        <v>Lifetime</v>
      </c>
      <c r="I341" s="6"/>
      <c r="J341" s="6"/>
    </row>
    <row r="342" spans="1:10" s="5" customFormat="1" ht="16.149999999999999" customHeight="1" x14ac:dyDescent="0.25">
      <c r="A342" s="6" t="s">
        <v>77</v>
      </c>
      <c r="B342" s="7" t="s">
        <v>176</v>
      </c>
      <c r="C342" s="6" t="str">
        <f>VLOOKUP(A342,Furniture_Catalog[],2,0)</f>
        <v>Mobile Pedestal Storage</v>
      </c>
      <c r="D342" s="6" t="str">
        <f>VLOOKUP(A342,Furniture_Catalog[],3,0)</f>
        <v>HON</v>
      </c>
      <c r="E342" s="6" t="str">
        <f>VLOOKUP(A342,Furniture_Catalog[],4,0)</f>
        <v>Mobile Box/File Pedestal</v>
      </c>
      <c r="F342" s="6" t="str">
        <f>VLOOKUP(A342,Furniture_Catalog[],5,0)</f>
        <v>15" W x 22 7/8" D x 22" H</v>
      </c>
      <c r="G342" s="26" t="str">
        <f>VLOOKUP(A342,Furniture_Catalog[],6,0)</f>
        <v>With cushion top.</v>
      </c>
      <c r="H342" s="6" t="str">
        <f>VLOOKUP(A342,Furniture_Catalog[],7,0)</f>
        <v>Lifetime, 5 Year on Seating Textiles</v>
      </c>
      <c r="I342" s="27"/>
      <c r="J342" s="27"/>
    </row>
    <row r="343" spans="1:10" s="5" customFormat="1" ht="16.149999999999999" customHeight="1" x14ac:dyDescent="0.25">
      <c r="A343" s="6" t="s">
        <v>25</v>
      </c>
      <c r="B343" s="7" t="s">
        <v>176</v>
      </c>
      <c r="C343" s="6" t="str">
        <f>VLOOKUP(A343,Furniture_Catalog[],2,0)</f>
        <v>Height Adjustable Table</v>
      </c>
      <c r="D343" s="6" t="str">
        <f>VLOOKUP(A343,Furniture_Catalog[],3,0)</f>
        <v>Workrite</v>
      </c>
      <c r="E343" s="6" t="str">
        <f>VLOOKUP(A343,Furniture_Catalog[],4,0)</f>
        <v>Sierra HX 2 Leg</v>
      </c>
      <c r="F343" s="6" t="str">
        <f>VLOOKUP(A343,Furniture_Catalog[],5,0)</f>
        <v>60"W x 30"D</v>
      </c>
      <c r="G343" s="26" t="str">
        <f>VLOOKUP(A343,Furniture_Catalog[],6,0)</f>
        <v>Top to match student desks. Provide modesty screen.</v>
      </c>
      <c r="H343" s="6" t="str">
        <f>VLOOKUP(A343,Furniture_Catalog[],7,0)</f>
        <v>Limited Lifetime</v>
      </c>
      <c r="I343" s="6"/>
      <c r="J343" s="6"/>
    </row>
    <row r="344" spans="1:10" s="5" customFormat="1" ht="16.149999999999999" customHeight="1" x14ac:dyDescent="0.25">
      <c r="A344" s="6"/>
      <c r="B344" s="7"/>
      <c r="C344" s="6"/>
      <c r="D344" s="6"/>
      <c r="E344" s="6"/>
      <c r="F344" s="6"/>
      <c r="G344" s="26"/>
      <c r="H344" s="27"/>
      <c r="I344" s="27"/>
      <c r="J344" s="27"/>
    </row>
    <row r="345" spans="1:10" s="5" customFormat="1" ht="16.149999999999999" customHeight="1" x14ac:dyDescent="0.25">
      <c r="A345" s="10" t="s">
        <v>223</v>
      </c>
      <c r="B345" s="11"/>
      <c r="C345" s="11"/>
      <c r="D345" s="11"/>
      <c r="E345" s="11"/>
      <c r="F345" s="11"/>
      <c r="G345" s="67"/>
      <c r="H345" s="68"/>
      <c r="I345" s="67"/>
      <c r="J345" s="68"/>
    </row>
    <row r="346" spans="1:10" s="5" customFormat="1" ht="16.149999999999999" customHeight="1" x14ac:dyDescent="0.25">
      <c r="A346" s="6" t="s">
        <v>73</v>
      </c>
      <c r="B346" s="7">
        <v>1</v>
      </c>
      <c r="C346" s="6" t="str">
        <f>VLOOKUP(A346,Furniture_Catalog[],2,0)</f>
        <v>Task Chair</v>
      </c>
      <c r="D346" s="6" t="str">
        <f>VLOOKUP(A346,Furniture_Catalog[],3,0)</f>
        <v>HON</v>
      </c>
      <c r="E346" s="6" t="str">
        <f>VLOOKUP(A346,Furniture_Catalog[],4,0)</f>
        <v>Ignition 2.0 Task Chair</v>
      </c>
      <c r="F346" s="6" t="str">
        <f>VLOOKUP(A346,Furniture_Catalog[],5,0)</f>
        <v>27" W x 28.5 D x 44.5 H</v>
      </c>
      <c r="G346" s="26"/>
      <c r="H346" s="6" t="str">
        <f>VLOOKUP(A346,Furniture_Catalog[],7,0)</f>
        <v>Lifetime</v>
      </c>
      <c r="I346" s="27"/>
      <c r="J346" s="27"/>
    </row>
    <row r="347" spans="1:10" s="5" customFormat="1" ht="16.149999999999999" customHeight="1" x14ac:dyDescent="0.25">
      <c r="A347" s="6" t="s">
        <v>283</v>
      </c>
      <c r="B347" s="7" t="s">
        <v>175</v>
      </c>
      <c r="C347" s="6" t="str">
        <f>VLOOKUP(A347,Furniture_Catalog[],2,0)</f>
        <v>Height Adjustable Table</v>
      </c>
      <c r="D347" s="6" t="str">
        <f>VLOOKUP(A347,Furniture_Catalog[],3,0)</f>
        <v>Workrite</v>
      </c>
      <c r="E347" s="6" t="str">
        <f>VLOOKUP(A347,Furniture_Catalog[],4,0)</f>
        <v>Sierra HX 2 Leg</v>
      </c>
      <c r="F347" s="6" t="str">
        <f>VLOOKUP(A347,Furniture_Catalog[],5,0)</f>
        <v>72"W x 30"D</v>
      </c>
      <c r="G347" s="26" t="str">
        <f>VLOOKUP(A347,Furniture_Catalog[],6,0)</f>
        <v>Top to match student desks. Provide modesty screen.</v>
      </c>
      <c r="H347" s="6" t="str">
        <f>VLOOKUP(A347,Furniture_Catalog[],7,0)</f>
        <v>Limited Lifetime</v>
      </c>
      <c r="I347" s="6"/>
      <c r="J347" s="6"/>
    </row>
    <row r="348" spans="1:10" s="5" customFormat="1" ht="16.149999999999999" customHeight="1" x14ac:dyDescent="0.25">
      <c r="A348" s="6" t="s">
        <v>37</v>
      </c>
      <c r="B348" s="7" t="s">
        <v>175</v>
      </c>
      <c r="C348" s="6" t="str">
        <f>VLOOKUP(A348,Furniture_Catalog[],2,0)</f>
        <v>Treatment Table</v>
      </c>
      <c r="D348" s="6" t="str">
        <f>VLOOKUP(A348,Furniture_Catalog[],3,0)</f>
        <v>Fleetwood</v>
      </c>
      <c r="E348" s="6" t="str">
        <f>VLOOKUP(A348,Furniture_Catalog[],4,0)</f>
        <v>Recovery Couch</v>
      </c>
      <c r="F348" s="6" t="str">
        <f>VLOOKUP(A348,Furniture_Catalog[],5,0)</f>
        <v>72"W x 27"D x 18"H</v>
      </c>
      <c r="G348" s="26"/>
      <c r="H348" s="6" t="str">
        <f>VLOOKUP(A348,Furniture_Catalog[],7,0)</f>
        <v>Limited Lifetime</v>
      </c>
      <c r="I348" s="6"/>
      <c r="J348" s="6"/>
    </row>
    <row r="349" spans="1:10" s="5" customFormat="1" ht="16.149999999999999" customHeight="1" x14ac:dyDescent="0.25">
      <c r="A349" s="6" t="s">
        <v>77</v>
      </c>
      <c r="B349" s="7" t="s">
        <v>175</v>
      </c>
      <c r="C349" s="6" t="str">
        <f>VLOOKUP(A349,Furniture_Catalog[],2,0)</f>
        <v>Mobile Pedestal Storage</v>
      </c>
      <c r="D349" s="6" t="str">
        <f>VLOOKUP(A349,Furniture_Catalog[],3,0)</f>
        <v>HON</v>
      </c>
      <c r="E349" s="6" t="str">
        <f>VLOOKUP(A349,Furniture_Catalog[],4,0)</f>
        <v>Mobile Box/File Pedestal</v>
      </c>
      <c r="F349" s="6" t="str">
        <f>VLOOKUP(A349,Furniture_Catalog[],5,0)</f>
        <v>15" W x 22 7/8" D x 22" H</v>
      </c>
      <c r="G349" s="26"/>
      <c r="H349" s="6" t="str">
        <f>VLOOKUP(A349,Furniture_Catalog[],7,0)</f>
        <v>Lifetime, 5 Year on Seating Textiles</v>
      </c>
      <c r="I349" s="6"/>
      <c r="J349" s="6"/>
    </row>
    <row r="350" spans="1:10" s="5" customFormat="1" ht="16.149999999999999" customHeight="1" x14ac:dyDescent="0.25">
      <c r="A350" s="6"/>
      <c r="B350" s="7"/>
      <c r="C350" s="6"/>
      <c r="D350" s="6"/>
      <c r="E350" s="6"/>
      <c r="F350" s="6"/>
      <c r="G350" s="26"/>
      <c r="H350" s="27"/>
      <c r="I350" s="27"/>
      <c r="J350" s="27"/>
    </row>
    <row r="351" spans="1:10" s="5" customFormat="1" ht="16.149999999999999" customHeight="1" x14ac:dyDescent="0.25">
      <c r="A351" s="10" t="s">
        <v>224</v>
      </c>
      <c r="B351" s="11"/>
      <c r="C351" s="11"/>
      <c r="D351" s="11"/>
      <c r="E351" s="11"/>
      <c r="F351" s="11"/>
      <c r="G351" s="67"/>
      <c r="H351" s="68"/>
      <c r="I351" s="67"/>
      <c r="J351" s="68"/>
    </row>
    <row r="352" spans="1:10" s="5" customFormat="1" ht="16.149999999999999" customHeight="1" x14ac:dyDescent="0.25">
      <c r="A352" s="6" t="s">
        <v>73</v>
      </c>
      <c r="B352" s="7" t="s">
        <v>175</v>
      </c>
      <c r="C352" s="6" t="str">
        <f>VLOOKUP(A352,Furniture_Catalog[],2,0)</f>
        <v>Task Chair</v>
      </c>
      <c r="D352" s="6" t="str">
        <f>VLOOKUP(A352,Furniture_Catalog[],3,0)</f>
        <v>HON</v>
      </c>
      <c r="E352" s="6" t="str">
        <f>VLOOKUP(A352,Furniture_Catalog[],4,0)</f>
        <v>Ignition 2.0 Task Chair</v>
      </c>
      <c r="F352" s="6" t="str">
        <f>VLOOKUP(A352,Furniture_Catalog[],5,0)</f>
        <v>27" W x 28.5 D x 44.5 H</v>
      </c>
      <c r="G352" s="26"/>
      <c r="H352" s="6" t="str">
        <f>VLOOKUP(A352,Furniture_Catalog[],7,0)</f>
        <v>Lifetime</v>
      </c>
      <c r="I352" s="27"/>
      <c r="J352" s="27"/>
    </row>
    <row r="353" spans="1:10" s="5" customFormat="1" ht="16.149999999999999" customHeight="1" x14ac:dyDescent="0.25">
      <c r="A353" s="6" t="s">
        <v>21</v>
      </c>
      <c r="B353" s="7" t="s">
        <v>176</v>
      </c>
      <c r="C353" s="6" t="str">
        <f>VLOOKUP(A353,Furniture_Catalog[],2,0)</f>
        <v>Guest Chair</v>
      </c>
      <c r="D353" s="6" t="str">
        <f>VLOOKUP(A353,Furniture_Catalog[],3,0)</f>
        <v>Coalesse</v>
      </c>
      <c r="E353" s="6" t="str">
        <f>VLOOKUP(A353,Furniture_Catalog[],4,0)</f>
        <v>Marien152 Guest Chair</v>
      </c>
      <c r="F353" s="6" t="str">
        <f>VLOOKUP(A353,Furniture_Catalog[],5,0)</f>
        <v>25" W x 23 1/2" D x 31 1/2" H</v>
      </c>
      <c r="G353" s="26" t="str">
        <f>VLOOKUP(A353,Furniture_Catalog[],6,0)</f>
        <v>4-leg frame.</v>
      </c>
      <c r="H353" s="6" t="str">
        <f>VLOOKUP(A353,Furniture_Catalog[],7,0)</f>
        <v>Limited Lifetime</v>
      </c>
      <c r="I353" s="6"/>
      <c r="J353" s="6"/>
    </row>
    <row r="354" spans="1:10" s="5" customFormat="1" ht="16.149999999999999" customHeight="1" x14ac:dyDescent="0.25">
      <c r="A354" s="6" t="s">
        <v>58</v>
      </c>
      <c r="B354" s="7" t="s">
        <v>175</v>
      </c>
      <c r="C354" s="6" t="str">
        <f>VLOOKUP(A354,Furniture_Catalog[],2,0)</f>
        <v>Desk System 3</v>
      </c>
      <c r="D354" s="6" t="str">
        <f>VLOOKUP(A354,Furniture_Catalog[],3,0)</f>
        <v>Steelcase</v>
      </c>
      <c r="E354" s="6" t="str">
        <f>VLOOKUP(A354,Furniture_Catalog[],4,0)</f>
        <v>Currency Desk Systems</v>
      </c>
      <c r="F354" s="6"/>
      <c r="G354" s="26" t="str">
        <f>VLOOKUP(A354,Furniture_Catalog[],6,0)</f>
        <v>See item description for list of components.</v>
      </c>
      <c r="H354" s="6" t="str">
        <f>VLOOKUP(A354,Furniture_Catalog[],7,0)</f>
        <v>Limited Lifetime</v>
      </c>
      <c r="I354" s="6"/>
      <c r="J354" s="6"/>
    </row>
    <row r="355" spans="1:10" s="5" customFormat="1" ht="16.149999999999999" customHeight="1" x14ac:dyDescent="0.25">
      <c r="A355" s="6"/>
      <c r="B355" s="7"/>
      <c r="C355" s="6"/>
      <c r="D355" s="6"/>
      <c r="E355" s="6"/>
      <c r="F355" s="6"/>
      <c r="G355" s="26"/>
      <c r="H355" s="27"/>
      <c r="I355" s="27"/>
      <c r="J355" s="27"/>
    </row>
    <row r="356" spans="1:10" s="5" customFormat="1" ht="16.149999999999999" customHeight="1" x14ac:dyDescent="0.25">
      <c r="A356" s="10" t="s">
        <v>225</v>
      </c>
      <c r="B356" s="11"/>
      <c r="C356" s="11"/>
      <c r="D356" s="11"/>
      <c r="E356" s="11"/>
      <c r="F356" s="11"/>
      <c r="G356" s="67"/>
      <c r="H356" s="68"/>
      <c r="I356" s="67"/>
      <c r="J356" s="68"/>
    </row>
    <row r="357" spans="1:10" s="5" customFormat="1" ht="16.149999999999999" customHeight="1" x14ac:dyDescent="0.25">
      <c r="A357" s="6" t="s">
        <v>42</v>
      </c>
      <c r="B357" s="7" t="s">
        <v>180</v>
      </c>
      <c r="C357" s="6" t="str">
        <f>VLOOKUP(A357,Furniture_Catalog[],2,0)</f>
        <v>Lobby and Café Chair</v>
      </c>
      <c r="D357" s="6" t="str">
        <f>VLOOKUP(A357,Furniture_Catalog[],3,0)</f>
        <v>KI</v>
      </c>
      <c r="E357" s="6" t="str">
        <f>VLOOKUP(A357,Furniture_Catalog[],4,0)</f>
        <v>Doni 4-Leg Armless Chair</v>
      </c>
      <c r="F357" s="6" t="str">
        <f>VLOOKUP(A357,Furniture_Catalog[],5,0)</f>
        <v>22 1/4" W x 21 1/2" D x 33 3/4" H</v>
      </c>
      <c r="G357" s="26" t="s">
        <v>286</v>
      </c>
      <c r="H357" s="6" t="str">
        <f>VLOOKUP(A357,Furniture_Catalog[],7,0)</f>
        <v>Lifetime</v>
      </c>
      <c r="I357" s="6"/>
      <c r="J357" s="6"/>
    </row>
    <row r="358" spans="1:10" s="5" customFormat="1" ht="16.149999999999999" customHeight="1" x14ac:dyDescent="0.25">
      <c r="A358" s="6" t="s">
        <v>1</v>
      </c>
      <c r="B358" s="7" t="s">
        <v>175</v>
      </c>
      <c r="C358" s="6" t="str">
        <f>VLOOKUP(A358,Furniture_Catalog[],2,0)</f>
        <v>Conference Table</v>
      </c>
      <c r="D358" s="6" t="str">
        <f>VLOOKUP(A358,Furniture_Catalog[],3,0)</f>
        <v>Allsteel</v>
      </c>
      <c r="E358" s="6" t="str">
        <f>VLOOKUP(A358,Furniture_Catalog[],4,0)</f>
        <v>Structure Conference Table</v>
      </c>
      <c r="F358" s="6" t="str">
        <f>VLOOKUP(A358,Furniture_Catalog[],5,0)</f>
        <v>42" W x 72" L x 29" H</v>
      </c>
      <c r="G358" s="26" t="str">
        <f>VLOOKUP(A358,Furniture_Catalog[],6,0)</f>
        <v>Community legs, integrated power.</v>
      </c>
      <c r="H358" s="6" t="str">
        <f>VLOOKUP(A358,Furniture_Catalog[],7,0)</f>
        <v>12 Years</v>
      </c>
      <c r="I358" s="6"/>
      <c r="J358" s="6"/>
    </row>
    <row r="359" spans="1:10" s="5" customFormat="1" ht="16.149999999999999" customHeight="1" x14ac:dyDescent="0.25">
      <c r="A359" s="6"/>
      <c r="B359" s="7"/>
      <c r="C359" s="6"/>
      <c r="D359" s="6"/>
      <c r="E359" s="6"/>
      <c r="F359" s="6"/>
      <c r="G359" s="26"/>
      <c r="H359" s="27"/>
      <c r="I359" s="27"/>
      <c r="J359" s="27"/>
    </row>
    <row r="360" spans="1:10" s="5" customFormat="1" ht="16.149999999999999" customHeight="1" x14ac:dyDescent="0.25">
      <c r="A360" s="10" t="s">
        <v>226</v>
      </c>
      <c r="B360" s="11"/>
      <c r="C360" s="11"/>
      <c r="D360" s="11"/>
      <c r="E360" s="11"/>
      <c r="F360" s="11"/>
      <c r="G360" s="67"/>
      <c r="H360" s="68"/>
      <c r="I360" s="67"/>
      <c r="J360" s="68"/>
    </row>
    <row r="361" spans="1:10" s="5" customFormat="1" ht="16.149999999999999" customHeight="1" x14ac:dyDescent="0.25">
      <c r="A361" s="6" t="s">
        <v>73</v>
      </c>
      <c r="B361" s="7" t="s">
        <v>175</v>
      </c>
      <c r="C361" s="6" t="str">
        <f>VLOOKUP(A361,Furniture_Catalog[],2,0)</f>
        <v>Task Chair</v>
      </c>
      <c r="D361" s="6" t="str">
        <f>VLOOKUP(A361,Furniture_Catalog[],3,0)</f>
        <v>HON</v>
      </c>
      <c r="E361" s="6" t="str">
        <f>VLOOKUP(A361,Furniture_Catalog[],4,0)</f>
        <v>Ignition 2.0 Task Chair</v>
      </c>
      <c r="F361" s="6" t="str">
        <f>VLOOKUP(A361,Furniture_Catalog[],5,0)</f>
        <v>27" W x 28.5 D x 44.5 H</v>
      </c>
      <c r="G361" s="26"/>
      <c r="H361" s="6" t="str">
        <f>VLOOKUP(A361,Furniture_Catalog[],7,0)</f>
        <v>Lifetime</v>
      </c>
      <c r="I361" s="6"/>
      <c r="J361" s="6"/>
    </row>
    <row r="362" spans="1:10" s="5" customFormat="1" ht="16.149999999999999" customHeight="1" x14ac:dyDescent="0.25">
      <c r="A362" s="6" t="s">
        <v>21</v>
      </c>
      <c r="B362" s="7" t="s">
        <v>176</v>
      </c>
      <c r="C362" s="6" t="str">
        <f>VLOOKUP(A362,Furniture_Catalog[],2,0)</f>
        <v>Guest Chair</v>
      </c>
      <c r="D362" s="6" t="str">
        <f>VLOOKUP(A362,Furniture_Catalog[],3,0)</f>
        <v>Coalesse</v>
      </c>
      <c r="E362" s="6" t="str">
        <f>VLOOKUP(A362,Furniture_Catalog[],4,0)</f>
        <v>Marien152 Guest Chair</v>
      </c>
      <c r="F362" s="6" t="str">
        <f>VLOOKUP(A362,Furniture_Catalog[],5,0)</f>
        <v>25" W x 23 1/2" D x 31 1/2" H</v>
      </c>
      <c r="G362" s="26" t="str">
        <f>VLOOKUP(A362,Furniture_Catalog[],6,0)</f>
        <v>4-leg frame.</v>
      </c>
      <c r="H362" s="6" t="str">
        <f>VLOOKUP(A362,Furniture_Catalog[],7,0)</f>
        <v>Limited Lifetime</v>
      </c>
      <c r="I362" s="27"/>
      <c r="J362" s="27"/>
    </row>
    <row r="363" spans="1:10" s="5" customFormat="1" ht="16.149999999999999" customHeight="1" x14ac:dyDescent="0.25">
      <c r="A363" s="6" t="s">
        <v>58</v>
      </c>
      <c r="B363" s="7" t="s">
        <v>175</v>
      </c>
      <c r="C363" s="6" t="str">
        <f>VLOOKUP(A363,Furniture_Catalog[],2,0)</f>
        <v>Desk System 3</v>
      </c>
      <c r="D363" s="6" t="str">
        <f>VLOOKUP(A363,Furniture_Catalog[],3,0)</f>
        <v>Steelcase</v>
      </c>
      <c r="E363" s="6" t="str">
        <f>VLOOKUP(A363,Furniture_Catalog[],4,0)</f>
        <v>Currency Desk Systems</v>
      </c>
      <c r="F363" s="6"/>
      <c r="G363" s="26" t="str">
        <f>VLOOKUP(A363,Furniture_Catalog[],6,0)</f>
        <v>See item description for list of components.</v>
      </c>
      <c r="H363" s="6" t="str">
        <f>VLOOKUP(A363,Furniture_Catalog[],7,0)</f>
        <v>Limited Lifetime</v>
      </c>
      <c r="I363" s="6"/>
      <c r="J363" s="6"/>
    </row>
    <row r="364" spans="1:10" s="5" customFormat="1" ht="16.149999999999999" customHeight="1" x14ac:dyDescent="0.25">
      <c r="A364" s="6"/>
      <c r="B364" s="7"/>
      <c r="C364" s="6"/>
      <c r="D364" s="6"/>
      <c r="E364" s="6"/>
      <c r="F364" s="6"/>
      <c r="G364" s="26"/>
      <c r="H364" s="27"/>
      <c r="I364" s="27"/>
      <c r="J364" s="27"/>
    </row>
    <row r="365" spans="1:10" s="5" customFormat="1" ht="16.149999999999999" customHeight="1" x14ac:dyDescent="0.25">
      <c r="A365" s="10" t="s">
        <v>181</v>
      </c>
      <c r="B365" s="11"/>
      <c r="C365" s="11"/>
      <c r="D365" s="11"/>
      <c r="E365" s="11"/>
      <c r="F365" s="11"/>
      <c r="G365" s="67"/>
      <c r="H365" s="68"/>
      <c r="I365" s="67"/>
      <c r="J365" s="68"/>
    </row>
    <row r="366" spans="1:10" s="5" customFormat="1" ht="16.149999999999999" customHeight="1" x14ac:dyDescent="0.25">
      <c r="A366" s="6" t="s">
        <v>50</v>
      </c>
      <c r="B366" s="9">
        <v>2</v>
      </c>
      <c r="C366" s="6" t="str">
        <f>VLOOKUP(A366,Furniture_Catalog[],2,0)</f>
        <v>Classroom Storage</v>
      </c>
      <c r="D366" s="6" t="str">
        <f>VLOOKUP(A366,Furniture_Catalog[],3,0)</f>
        <v>Smith System</v>
      </c>
      <c r="E366" s="6" t="str">
        <f>VLOOKUP(A366,Furniture_Catalog[],4,0)</f>
        <v>Cascade Mega-Cabinet (24 Totes)</v>
      </c>
      <c r="F366" s="6" t="str">
        <f>VLOOKUP(A366,Furniture_Catalog[],5,0)</f>
        <v>19" D x 42 3/8" W x 43 5/16" H</v>
      </c>
      <c r="G366" s="26" t="str">
        <f>VLOOKUP(A366,Furniture_Catalog[],6,0)</f>
        <v>Provide 3" totes, lockable doors, casters, and markerboard back.</v>
      </c>
      <c r="H366" s="6" t="str">
        <f>VLOOKUP(A366,Furniture_Catalog[],7,0)</f>
        <v>Lifetime</v>
      </c>
      <c r="I366" s="6"/>
      <c r="J366" s="6"/>
    </row>
    <row r="367" spans="1:10" s="5" customFormat="1" ht="16.149999999999999" customHeight="1" x14ac:dyDescent="0.25">
      <c r="A367" s="6" t="s">
        <v>46</v>
      </c>
      <c r="B367" s="9">
        <v>4</v>
      </c>
      <c r="C367" s="6" t="str">
        <f>VLOOKUP(A367,Furniture_Catalog[],2,0)</f>
        <v>Classroom Storage</v>
      </c>
      <c r="D367" s="6" t="str">
        <f>VLOOKUP(A367,Furniture_Catalog[],3,0)</f>
        <v>Smith System</v>
      </c>
      <c r="E367" s="6" t="str">
        <f>VLOOKUP(A367,Furniture_Catalog[],4,0)</f>
        <v>Cascade Mid-Cabinet w/ Shelves</v>
      </c>
      <c r="F367" s="6" t="str">
        <f>VLOOKUP(A367,Furniture_Catalog[],5,0)</f>
        <v>19" D x 28 5/8" W x 43 5/16" H</v>
      </c>
      <c r="G367" s="26" t="str">
        <f>VLOOKUP(A367,Furniture_Catalog[],6,0)</f>
        <v>Provide lockable doors, casters, and markerboard back.</v>
      </c>
      <c r="H367" s="6" t="str">
        <f>VLOOKUP(A367,Furniture_Catalog[],7,0)</f>
        <v>Lifetime</v>
      </c>
      <c r="I367" s="6"/>
      <c r="J367" s="6"/>
    </row>
    <row r="368" spans="1:10" s="5" customFormat="1" ht="16.149999999999999" customHeight="1" x14ac:dyDescent="0.25">
      <c r="A368" s="6" t="s">
        <v>54</v>
      </c>
      <c r="B368" s="9">
        <v>2</v>
      </c>
      <c r="C368" s="6" t="str">
        <f>VLOOKUP(A368,Furniture_Catalog[],2,0)</f>
        <v>Classroom Storage</v>
      </c>
      <c r="D368" s="6" t="str">
        <f>VLOOKUP(A368,Furniture_Catalog[],3,0)</f>
        <v>Smith System</v>
      </c>
      <c r="E368" s="6" t="str">
        <f>VLOOKUP(A368,Furniture_Catalog[],4,0)</f>
        <v>Cascade Mega-Tower w/ Shelves</v>
      </c>
      <c r="F368" s="6" t="str">
        <f>VLOOKUP(A368,Furniture_Catalog[],5,0)</f>
        <v>19" D x 43" W x 61 3/8" H</v>
      </c>
      <c r="G368" s="26" t="str">
        <f>VLOOKUP(A368,Furniture_Catalog[],6,0)</f>
        <v>Provide casters and markerboard back.</v>
      </c>
      <c r="H368" s="6" t="str">
        <f>VLOOKUP(A368,Furniture_Catalog[],7,0)</f>
        <v>Lifetime</v>
      </c>
      <c r="I368" s="6"/>
      <c r="J368" s="6"/>
    </row>
    <row r="369" spans="1:10" s="5" customFormat="1" ht="16.149999999999999" customHeight="1" x14ac:dyDescent="0.25">
      <c r="A369" s="6" t="s">
        <v>73</v>
      </c>
      <c r="B369" s="9" t="s">
        <v>176</v>
      </c>
      <c r="C369" s="6" t="str">
        <f>VLOOKUP(A369,Furniture_Catalog[],2,0)</f>
        <v>Task Chair</v>
      </c>
      <c r="D369" s="6" t="str">
        <f>VLOOKUP(A369,Furniture_Catalog[],3,0)</f>
        <v>HON</v>
      </c>
      <c r="E369" s="6" t="str">
        <f>VLOOKUP(A369,Furniture_Catalog[],4,0)</f>
        <v>Ignition 2.0 Task Chair</v>
      </c>
      <c r="F369" s="6" t="str">
        <f>VLOOKUP(A369,Furniture_Catalog[],5,0)</f>
        <v>27" W x 28.5 D x 44.5 H</v>
      </c>
      <c r="G369" s="26"/>
      <c r="H369" s="6" t="str">
        <f>VLOOKUP(A369,Furniture_Catalog[],7,0)</f>
        <v>Lifetime</v>
      </c>
      <c r="I369" s="6"/>
      <c r="J369" s="6"/>
    </row>
    <row r="370" spans="1:10" s="5" customFormat="1" ht="16.149999999999999" customHeight="1" x14ac:dyDescent="0.25">
      <c r="A370" s="6" t="s">
        <v>77</v>
      </c>
      <c r="B370" s="9">
        <v>1</v>
      </c>
      <c r="C370" s="6" t="str">
        <f>VLOOKUP(A370,Furniture_Catalog[],2,0)</f>
        <v>Mobile Pedestal Storage</v>
      </c>
      <c r="D370" s="6" t="str">
        <f>VLOOKUP(A370,Furniture_Catalog[],3,0)</f>
        <v>HON</v>
      </c>
      <c r="E370" s="6" t="str">
        <f>VLOOKUP(A370,Furniture_Catalog[],4,0)</f>
        <v>Mobile Box/File Pedestal</v>
      </c>
      <c r="F370" s="6" t="str">
        <f>VLOOKUP(A370,Furniture_Catalog[],5,0)</f>
        <v>15" W x 22 7/8" D x 22" H</v>
      </c>
      <c r="G370" s="26" t="str">
        <f>VLOOKUP(A370,Furniture_Catalog[],6,0)</f>
        <v>With cushion top.</v>
      </c>
      <c r="H370" s="6" t="str">
        <f>VLOOKUP(A370,Furniture_Catalog[],7,0)</f>
        <v>Lifetime, 5 Year on Seating Textiles</v>
      </c>
      <c r="I370" s="6"/>
      <c r="J370" s="6"/>
    </row>
    <row r="371" spans="1:10" s="5" customFormat="1" ht="16.149999999999999" customHeight="1" x14ac:dyDescent="0.25">
      <c r="A371" s="6" t="s">
        <v>25</v>
      </c>
      <c r="B371" s="9">
        <v>1</v>
      </c>
      <c r="C371" s="6" t="str">
        <f>VLOOKUP(A371,Furniture_Catalog[],2,0)</f>
        <v>Height Adjustable Table</v>
      </c>
      <c r="D371" s="6" t="str">
        <f>VLOOKUP(A371,Furniture_Catalog[],3,0)</f>
        <v>Workrite</v>
      </c>
      <c r="E371" s="6" t="str">
        <f>VLOOKUP(A371,Furniture_Catalog[],4,0)</f>
        <v>Sierra HX 2 Leg</v>
      </c>
      <c r="F371" s="6" t="str">
        <f>VLOOKUP(A371,Furniture_Catalog[],5,0)</f>
        <v>60"W x 30"D</v>
      </c>
      <c r="G371" s="26" t="str">
        <f>VLOOKUP(A371,Furniture_Catalog[],6,0)</f>
        <v>Top to match student desks. Provide modesty screen.</v>
      </c>
      <c r="H371" s="6" t="str">
        <f>VLOOKUP(A371,Furniture_Catalog[],7,0)</f>
        <v>Limited Lifetime</v>
      </c>
      <c r="I371" s="6"/>
      <c r="J371" s="6"/>
    </row>
    <row r="372" spans="1:10" s="5" customFormat="1" ht="16.149999999999999" customHeight="1" x14ac:dyDescent="0.25">
      <c r="A372" s="6" t="s">
        <v>12</v>
      </c>
      <c r="B372" s="9">
        <v>4</v>
      </c>
      <c r="C372" s="6" t="str">
        <f>VLOOKUP(A372,Furniture_Catalog[],2,0)</f>
        <v>Activity Table</v>
      </c>
      <c r="D372" s="6" t="str">
        <f>VLOOKUP(A372,Furniture_Catalog[],3,0)</f>
        <v>Smith System</v>
      </c>
      <c r="E372" s="6" t="str">
        <f>VLOOKUP(A372,Furniture_Catalog[],4,0)</f>
        <v>Elemental Rectangle Table</v>
      </c>
      <c r="F372" s="6" t="str">
        <f>VLOOKUP(A372,Furniture_Catalog[],5,0)</f>
        <v>30"D x 60"W x adjustable 19" - 33" H</v>
      </c>
      <c r="G372" s="26" t="s">
        <v>182</v>
      </c>
      <c r="H372" s="6" t="str">
        <f>VLOOKUP(A372,Furniture_Catalog[],7,0)</f>
        <v>12 Years; Lifetime on metal frames</v>
      </c>
      <c r="I372" s="6"/>
      <c r="J372" s="6"/>
    </row>
    <row r="373" spans="1:10" s="5" customFormat="1" ht="16.149999999999999" customHeight="1" x14ac:dyDescent="0.25">
      <c r="A373" s="6" t="s">
        <v>17</v>
      </c>
      <c r="B373" s="9" t="s">
        <v>175</v>
      </c>
      <c r="C373" s="6" t="str">
        <f>VLOOKUP(A373,Furniture_Catalog[],2,0)</f>
        <v>Activity Table</v>
      </c>
      <c r="D373" s="6" t="str">
        <f>VLOOKUP(A373,Furniture_Catalog[],3,0)</f>
        <v>Smith System</v>
      </c>
      <c r="E373" s="6" t="str">
        <f>VLOOKUP(A373,Furniture_Catalog[],4,0)</f>
        <v>Elemental Half Moon Table</v>
      </c>
      <c r="F373" s="6" t="str">
        <f>VLOOKUP(A373,Furniture_Catalog[],5,0)</f>
        <v>30"D x 72"W x adjustable 19" - 33" H</v>
      </c>
      <c r="G373" s="26" t="str">
        <f>VLOOKUP(A373,Furniture_Catalog[],6,0)</f>
        <v>Provide casters.</v>
      </c>
      <c r="H373" s="6" t="str">
        <f>VLOOKUP(A373,Furniture_Catalog[],7,0)</f>
        <v>12 Years; Lifetime on metal frames</v>
      </c>
      <c r="I373" s="6"/>
      <c r="J373" s="6"/>
    </row>
    <row r="374" spans="1:10" s="5" customFormat="1" ht="16.149999999999999" customHeight="1" x14ac:dyDescent="0.25">
      <c r="A374" s="6" t="s">
        <v>32</v>
      </c>
      <c r="B374" s="9">
        <v>2</v>
      </c>
      <c r="C374" s="6" t="str">
        <f>VLOOKUP(A374,Furniture_Catalog[],2,0)</f>
        <v>Activity Table</v>
      </c>
      <c r="D374" s="6" t="str">
        <f>VLOOKUP(A374,Furniture_Catalog[],3,0)</f>
        <v>Smith System</v>
      </c>
      <c r="E374" s="6" t="str">
        <f>VLOOKUP(A374,Furniture_Catalog[],4,0)</f>
        <v>Elemental Squiggle Table</v>
      </c>
      <c r="F374" s="6" t="str">
        <f>VLOOKUP(A374,Furniture_Catalog[],5,0)</f>
        <v>30"D x 60"W x adjustable 19" - 33" H</v>
      </c>
      <c r="G374" s="26" t="str">
        <f>VLOOKUP(A374,Furniture_Catalog[],6,0)</f>
        <v>Provide casters.</v>
      </c>
      <c r="H374" s="6" t="str">
        <f>VLOOKUP(A374,Furniture_Catalog[],7,0)</f>
        <v>12 Years; Lifetime on metal frames</v>
      </c>
      <c r="I374" s="6"/>
      <c r="J374" s="6"/>
    </row>
    <row r="375" spans="1:10" s="5" customFormat="1" ht="16.149999999999999" customHeight="1" x14ac:dyDescent="0.25">
      <c r="A375" s="6" t="s">
        <v>14</v>
      </c>
      <c r="B375" s="9">
        <v>12</v>
      </c>
      <c r="C375" s="6" t="str">
        <f>VLOOKUP(A375,Furniture_Catalog[],2,0)</f>
        <v>Rocker Seat</v>
      </c>
      <c r="D375" s="6" t="str">
        <f>VLOOKUP(A375,Furniture_Catalog[],3,0)</f>
        <v>VS America</v>
      </c>
      <c r="E375" s="6" t="str">
        <f>VLOOKUP(A375,Furniture_Catalog[],4,0)</f>
        <v>Hokki+ Wobble Stool</v>
      </c>
      <c r="F375" s="6" t="str">
        <f>VLOOKUP(A375,Furniture_Catalog[],5,0)</f>
        <v>Adjustable 15" - 19 3/4" H</v>
      </c>
      <c r="G375" s="26" t="str">
        <f>VLOOKUP(A375,Furniture_Catalog[],6,0)</f>
        <v>No arms.</v>
      </c>
      <c r="H375" s="6" t="str">
        <f>VLOOKUP(A375,Furniture_Catalog[],7,0)</f>
        <v>10 Years</v>
      </c>
      <c r="I375" s="6"/>
      <c r="J375" s="6"/>
    </row>
    <row r="376" spans="1:10" s="5" customFormat="1" ht="16.149999999999999" customHeight="1" x14ac:dyDescent="0.25">
      <c r="A376" s="6" t="s">
        <v>74</v>
      </c>
      <c r="B376" s="9">
        <v>24</v>
      </c>
      <c r="C376" s="6" t="str">
        <f>VLOOKUP(A376,Furniture_Catalog[],2,0)</f>
        <v>Student Chair</v>
      </c>
      <c r="D376" s="6" t="str">
        <f>VLOOKUP(A376,Furniture_Catalog[],3,0)</f>
        <v>Fleetwood</v>
      </c>
      <c r="E376" s="6" t="str">
        <f>VLOOKUP(A376,Furniture_Catalog[],4,0)</f>
        <v>E! Seating</v>
      </c>
      <c r="F376" s="6" t="str">
        <f>VLOOKUP(A376,Furniture_Catalog[],5,0)</f>
        <v>Varies by grade.</v>
      </c>
      <c r="G376" s="26"/>
      <c r="H376" s="6" t="str">
        <f>VLOOKUP(A376,Furniture_Catalog[],7,0)</f>
        <v>Limited Lifetime</v>
      </c>
      <c r="I376" s="6"/>
      <c r="J376" s="6"/>
    </row>
    <row r="377" spans="1:10" s="5" customFormat="1" ht="16.149999999999999" customHeight="1" x14ac:dyDescent="0.25">
      <c r="A377" s="6" t="s">
        <v>76</v>
      </c>
      <c r="B377" s="9">
        <v>1</v>
      </c>
      <c r="C377" s="6" t="str">
        <f>VLOOKUP(A377,Furniture_Catalog[],2,0)</f>
        <v>Lectern</v>
      </c>
      <c r="D377" s="6" t="str">
        <f>VLOOKUP(A377,Furniture_Catalog[],3,0)</f>
        <v>Smith System</v>
      </c>
      <c r="E377" s="6" t="str">
        <f>VLOOKUP(A377,Furniture_Catalog[],4,0)</f>
        <v>Motum Mobile Lectern</v>
      </c>
      <c r="F377" s="6" t="str">
        <f>VLOOKUP(A377,Furniture_Catalog[],5,0)</f>
        <v>24" D x 24" W x adjustable 30" - 44" H</v>
      </c>
      <c r="G377" s="26" t="str">
        <f>VLOOKUP(A377,Furniture_Catalog[],6,0)</f>
        <v>Provide cascade laptop shelf.</v>
      </c>
      <c r="H377" s="6" t="str">
        <f>VLOOKUP(A377,Furniture_Catalog[],7,0)</f>
        <v>Limited Lifetime, 12 Years on Casters</v>
      </c>
      <c r="I377" s="6"/>
      <c r="J377" s="6"/>
    </row>
    <row r="378" spans="1:10" s="5" customFormat="1" ht="16.149999999999999" customHeight="1" x14ac:dyDescent="0.25">
      <c r="A378" s="6" t="s">
        <v>79</v>
      </c>
      <c r="B378" s="9">
        <v>1</v>
      </c>
      <c r="C378" s="6" t="str">
        <f>VLOOKUP(A378,Furniture_Catalog[],2,0)</f>
        <v>Rug</v>
      </c>
      <c r="D378" s="6" t="str">
        <f>VLOOKUP(A378,Furniture_Catalog[],3,0)</f>
        <v>Lakeshore</v>
      </c>
      <c r="E378" s="6" t="str">
        <f>VLOOKUP(A378,Furniture_Catalog[],4,0)</f>
        <v>Learning Shapes &amp; Colors Activity Carpets</v>
      </c>
      <c r="F378" s="6" t="str">
        <f>VLOOKUP(A378,Furniture_Catalog[],5,0)</f>
        <v>9' D x 12' W</v>
      </c>
      <c r="G378" s="26"/>
      <c r="H378" s="6" t="str">
        <f>VLOOKUP(A378,Furniture_Catalog[],7,0)</f>
        <v>10 Years</v>
      </c>
      <c r="I378" s="6"/>
      <c r="J378" s="6"/>
    </row>
    <row r="379" spans="1:10" s="5" customFormat="1" ht="16.149999999999999" customHeight="1" x14ac:dyDescent="0.25">
      <c r="A379" s="6" t="s">
        <v>81</v>
      </c>
      <c r="B379" s="9">
        <v>1</v>
      </c>
      <c r="C379" s="6" t="str">
        <f>VLOOKUP(A379,Furniture_Catalog[],2,0)</f>
        <v>Big Book Center</v>
      </c>
      <c r="D379" s="6" t="str">
        <f>VLOOKUP(A379,Furniture_Catalog[],3,0)</f>
        <v>Lakeshore</v>
      </c>
      <c r="E379" s="6" t="str">
        <f>VLOOKUP(A379,Furniture_Catalog[],4,0)</f>
        <v>Classic Birch Magnetic Write &amp; Wipe Big Book Center</v>
      </c>
      <c r="F379" s="6" t="str">
        <f>VLOOKUP(A379,Furniture_Catalog[],5,0)</f>
        <v>23 5/8" W x 16 1/4" D x 37 1/2" H</v>
      </c>
      <c r="G379" s="26"/>
      <c r="H379" s="6" t="str">
        <f>VLOOKUP(A379,Furniture_Catalog[],7,0)</f>
        <v>Lifetime</v>
      </c>
      <c r="I379" s="6"/>
      <c r="J379" s="6"/>
    </row>
    <row r="380" spans="1:10" s="5" customFormat="1" ht="16.149999999999999" customHeight="1" x14ac:dyDescent="0.25">
      <c r="A380" s="6" t="s">
        <v>68</v>
      </c>
      <c r="B380" s="7" t="s">
        <v>190</v>
      </c>
      <c r="C380" s="6" t="str">
        <f>VLOOKUP(A380,Furniture_Catalog[],2,0)</f>
        <v>Mobile Shelving</v>
      </c>
      <c r="D380" s="6" t="str">
        <f>VLOOKUP(A380,Furniture_Catalog[],3,0)</f>
        <v>VS America</v>
      </c>
      <c r="E380" s="6" t="str">
        <f>VLOOKUP(A380,Furniture_Catalog[],4,0)</f>
        <v>Shift+Transfer (Curve)</v>
      </c>
      <c r="F380" s="6" t="str">
        <f>VLOOKUP(A380,Furniture_Catalog[],5,0)</f>
        <v>60 1/8"W x 16 3/4" D x 45 1/2" H</v>
      </c>
      <c r="G380" s="26" t="str">
        <f>VLOOKUP(A380,Furniture_Catalog[],6,0)</f>
        <v>Provide pull handles and magnets.</v>
      </c>
      <c r="H380" s="6" t="str">
        <f>VLOOKUP(A380,Furniture_Catalog[],7,0)</f>
        <v>10 Years</v>
      </c>
      <c r="I380" s="27"/>
      <c r="J380" s="27"/>
    </row>
    <row r="381" spans="1:10" s="5" customFormat="1" ht="16.149999999999999" customHeight="1" x14ac:dyDescent="0.25">
      <c r="A381" s="6" t="s">
        <v>22</v>
      </c>
      <c r="B381" s="7" t="s">
        <v>190</v>
      </c>
      <c r="C381" s="6" t="str">
        <f>VLOOKUP(A381,Furniture_Catalog[],2,0)</f>
        <v>Modular Soft Seating</v>
      </c>
      <c r="D381" s="6" t="str">
        <f>VLOOKUP(A381,Furniture_Catalog[],3,0)</f>
        <v>VS America</v>
      </c>
      <c r="E381" s="6" t="str">
        <f>VLOOKUP(A381,Furniture_Catalog[],4,0)</f>
        <v>Shift+ Landscape (Curve)</v>
      </c>
      <c r="F381" s="6" t="str">
        <f>VLOOKUP(A381,Furniture_Catalog[],5,0)</f>
        <v>43 3/8" W x 20 3/4" D x 11 7/8" H</v>
      </c>
      <c r="G381" s="26"/>
      <c r="H381" s="6" t="str">
        <f>VLOOKUP(A381,Furniture_Catalog[],7,0)</f>
        <v>10 Years</v>
      </c>
      <c r="I381" s="6"/>
      <c r="J381" s="6"/>
    </row>
    <row r="382" spans="1:10" s="5" customFormat="1" ht="16.149999999999999" customHeight="1" x14ac:dyDescent="0.25">
      <c r="A382" s="6"/>
      <c r="B382" s="7"/>
      <c r="C382" s="6"/>
      <c r="D382" s="6"/>
      <c r="E382" s="6"/>
      <c r="F382" s="6"/>
      <c r="G382" s="26"/>
      <c r="H382" s="27"/>
      <c r="I382" s="27"/>
      <c r="J382" s="27"/>
    </row>
    <row r="383" spans="1:10" s="5" customFormat="1" ht="16.149999999999999" customHeight="1" x14ac:dyDescent="0.25">
      <c r="A383" s="10" t="s">
        <v>183</v>
      </c>
      <c r="B383" s="11"/>
      <c r="C383" s="11"/>
      <c r="D383" s="11"/>
      <c r="E383" s="11"/>
      <c r="F383" s="11"/>
      <c r="G383" s="67"/>
      <c r="H383" s="68"/>
      <c r="I383" s="67"/>
      <c r="J383" s="68"/>
    </row>
    <row r="384" spans="1:10" s="5" customFormat="1" ht="16.149999999999999" customHeight="1" x14ac:dyDescent="0.25">
      <c r="A384" s="6" t="s">
        <v>50</v>
      </c>
      <c r="B384" s="9">
        <v>2</v>
      </c>
      <c r="C384" s="6" t="str">
        <f>VLOOKUP(A384,Furniture_Catalog[],2,0)</f>
        <v>Classroom Storage</v>
      </c>
      <c r="D384" s="6" t="str">
        <f>VLOOKUP(A384,Furniture_Catalog[],3,0)</f>
        <v>Smith System</v>
      </c>
      <c r="E384" s="6" t="str">
        <f>VLOOKUP(A384,Furniture_Catalog[],4,0)</f>
        <v>Cascade Mega-Cabinet (24 Totes)</v>
      </c>
      <c r="F384" s="6" t="str">
        <f>VLOOKUP(A384,Furniture_Catalog[],5,0)</f>
        <v>19" D x 42 3/8" W x 43 5/16" H</v>
      </c>
      <c r="G384" s="26" t="str">
        <f>VLOOKUP(A384,Furniture_Catalog[],6,0)</f>
        <v>Provide 3" totes, lockable doors, casters, and markerboard back.</v>
      </c>
      <c r="H384" s="6" t="str">
        <f>VLOOKUP(A384,Furniture_Catalog[],7,0)</f>
        <v>Lifetime</v>
      </c>
      <c r="I384" s="6"/>
      <c r="J384" s="6"/>
    </row>
    <row r="385" spans="1:10" s="5" customFormat="1" ht="16.149999999999999" customHeight="1" x14ac:dyDescent="0.25">
      <c r="A385" s="6" t="s">
        <v>46</v>
      </c>
      <c r="B385" s="9">
        <v>4</v>
      </c>
      <c r="C385" s="6" t="str">
        <f>VLOOKUP(A385,Furniture_Catalog[],2,0)</f>
        <v>Classroom Storage</v>
      </c>
      <c r="D385" s="6" t="str">
        <f>VLOOKUP(A385,Furniture_Catalog[],3,0)</f>
        <v>Smith System</v>
      </c>
      <c r="E385" s="6" t="str">
        <f>VLOOKUP(A385,Furniture_Catalog[],4,0)</f>
        <v>Cascade Mid-Cabinet w/ Shelves</v>
      </c>
      <c r="F385" s="6" t="str">
        <f>VLOOKUP(A385,Furniture_Catalog[],5,0)</f>
        <v>19" D x 28 5/8" W x 43 5/16" H</v>
      </c>
      <c r="G385" s="26" t="str">
        <f>VLOOKUP(A385,Furniture_Catalog[],6,0)</f>
        <v>Provide lockable doors, casters, and markerboard back.</v>
      </c>
      <c r="H385" s="6" t="str">
        <f>VLOOKUP(A385,Furniture_Catalog[],7,0)</f>
        <v>Lifetime</v>
      </c>
      <c r="I385" s="6"/>
      <c r="J385" s="6"/>
    </row>
    <row r="386" spans="1:10" s="5" customFormat="1" ht="16.149999999999999" customHeight="1" x14ac:dyDescent="0.25">
      <c r="A386" s="6" t="s">
        <v>54</v>
      </c>
      <c r="B386" s="9">
        <v>2</v>
      </c>
      <c r="C386" s="6" t="str">
        <f>VLOOKUP(A386,Furniture_Catalog[],2,0)</f>
        <v>Classroom Storage</v>
      </c>
      <c r="D386" s="6" t="str">
        <f>VLOOKUP(A386,Furniture_Catalog[],3,0)</f>
        <v>Smith System</v>
      </c>
      <c r="E386" s="6" t="str">
        <f>VLOOKUP(A386,Furniture_Catalog[],4,0)</f>
        <v>Cascade Mega-Tower w/ Shelves</v>
      </c>
      <c r="F386" s="6" t="str">
        <f>VLOOKUP(A386,Furniture_Catalog[],5,0)</f>
        <v>19" D x 43" W x 61 3/8" H</v>
      </c>
      <c r="G386" s="26" t="str">
        <f>VLOOKUP(A386,Furniture_Catalog[],6,0)</f>
        <v>Provide casters and markerboard back.</v>
      </c>
      <c r="H386" s="6" t="str">
        <f>VLOOKUP(A386,Furniture_Catalog[],7,0)</f>
        <v>Lifetime</v>
      </c>
      <c r="I386" s="6"/>
      <c r="J386" s="6"/>
    </row>
    <row r="387" spans="1:10" s="5" customFormat="1" ht="16.149999999999999" customHeight="1" x14ac:dyDescent="0.25">
      <c r="A387" s="6" t="s">
        <v>73</v>
      </c>
      <c r="B387" s="9" t="s">
        <v>176</v>
      </c>
      <c r="C387" s="6" t="str">
        <f>VLOOKUP(A387,Furniture_Catalog[],2,0)</f>
        <v>Task Chair</v>
      </c>
      <c r="D387" s="6" t="str">
        <f>VLOOKUP(A387,Furniture_Catalog[],3,0)</f>
        <v>HON</v>
      </c>
      <c r="E387" s="6" t="str">
        <f>VLOOKUP(A387,Furniture_Catalog[],4,0)</f>
        <v>Ignition 2.0 Task Chair</v>
      </c>
      <c r="F387" s="6" t="str">
        <f>VLOOKUP(A387,Furniture_Catalog[],5,0)</f>
        <v>27" W x 28.5 D x 44.5 H</v>
      </c>
      <c r="G387" s="26"/>
      <c r="H387" s="6" t="str">
        <f>VLOOKUP(A387,Furniture_Catalog[],7,0)</f>
        <v>Lifetime</v>
      </c>
      <c r="I387" s="6"/>
      <c r="J387" s="6"/>
    </row>
    <row r="388" spans="1:10" s="5" customFormat="1" ht="16.149999999999999" customHeight="1" x14ac:dyDescent="0.25">
      <c r="A388" s="6" t="s">
        <v>77</v>
      </c>
      <c r="B388" s="9">
        <v>1</v>
      </c>
      <c r="C388" s="6" t="str">
        <f>VLOOKUP(A388,Furniture_Catalog[],2,0)</f>
        <v>Mobile Pedestal Storage</v>
      </c>
      <c r="D388" s="6" t="str">
        <f>VLOOKUP(A388,Furniture_Catalog[],3,0)</f>
        <v>HON</v>
      </c>
      <c r="E388" s="6" t="str">
        <f>VLOOKUP(A388,Furniture_Catalog[],4,0)</f>
        <v>Mobile Box/File Pedestal</v>
      </c>
      <c r="F388" s="6" t="str">
        <f>VLOOKUP(A388,Furniture_Catalog[],5,0)</f>
        <v>15" W x 22 7/8" D x 22" H</v>
      </c>
      <c r="G388" s="26" t="str">
        <f>VLOOKUP(A388,Furniture_Catalog[],6,0)</f>
        <v>With cushion top.</v>
      </c>
      <c r="H388" s="6" t="str">
        <f>VLOOKUP(A388,Furniture_Catalog[],7,0)</f>
        <v>Lifetime, 5 Year on Seating Textiles</v>
      </c>
      <c r="I388" s="6"/>
      <c r="J388" s="6"/>
    </row>
    <row r="389" spans="1:10" s="5" customFormat="1" ht="16.149999999999999" customHeight="1" x14ac:dyDescent="0.25">
      <c r="A389" s="6" t="s">
        <v>25</v>
      </c>
      <c r="B389" s="9">
        <v>1</v>
      </c>
      <c r="C389" s="6" t="str">
        <f>VLOOKUP(A389,Furniture_Catalog[],2,0)</f>
        <v>Height Adjustable Table</v>
      </c>
      <c r="D389" s="6" t="str">
        <f>VLOOKUP(A389,Furniture_Catalog[],3,0)</f>
        <v>Workrite</v>
      </c>
      <c r="E389" s="6" t="str">
        <f>VLOOKUP(A389,Furniture_Catalog[],4,0)</f>
        <v>Sierra HX 2 Leg</v>
      </c>
      <c r="F389" s="6" t="str">
        <f>VLOOKUP(A389,Furniture_Catalog[],5,0)</f>
        <v>60"W x 30"D</v>
      </c>
      <c r="G389" s="26" t="str">
        <f>VLOOKUP(A389,Furniture_Catalog[],6,0)</f>
        <v>Top to match student desks. Provide modesty screen.</v>
      </c>
      <c r="H389" s="6" t="str">
        <f>VLOOKUP(A389,Furniture_Catalog[],7,0)</f>
        <v>Limited Lifetime</v>
      </c>
      <c r="I389" s="6"/>
      <c r="J389" s="6"/>
    </row>
    <row r="390" spans="1:10" s="5" customFormat="1" ht="16.149999999999999" customHeight="1" x14ac:dyDescent="0.25">
      <c r="A390" s="6" t="s">
        <v>12</v>
      </c>
      <c r="B390" s="9">
        <v>4</v>
      </c>
      <c r="C390" s="6" t="str">
        <f>VLOOKUP(A390,Furniture_Catalog[],2,0)</f>
        <v>Activity Table</v>
      </c>
      <c r="D390" s="6" t="str">
        <f>VLOOKUP(A390,Furniture_Catalog[],3,0)</f>
        <v>Smith System</v>
      </c>
      <c r="E390" s="6" t="str">
        <f>VLOOKUP(A390,Furniture_Catalog[],4,0)</f>
        <v>Elemental Rectangle Table</v>
      </c>
      <c r="F390" s="6" t="str">
        <f>VLOOKUP(A390,Furniture_Catalog[],5,0)</f>
        <v>30"D x 60"W x adjustable 19" - 33" H</v>
      </c>
      <c r="G390" s="26" t="s">
        <v>182</v>
      </c>
      <c r="H390" s="6" t="str">
        <f>VLOOKUP(A390,Furniture_Catalog[],7,0)</f>
        <v>12 Years; Lifetime on metal frames</v>
      </c>
      <c r="I390" s="6"/>
      <c r="J390" s="6"/>
    </row>
    <row r="391" spans="1:10" s="5" customFormat="1" ht="16.149999999999999" customHeight="1" x14ac:dyDescent="0.25">
      <c r="A391" s="6" t="s">
        <v>17</v>
      </c>
      <c r="B391" s="9" t="s">
        <v>175</v>
      </c>
      <c r="C391" s="6" t="str">
        <f>VLOOKUP(A391,Furniture_Catalog[],2,0)</f>
        <v>Activity Table</v>
      </c>
      <c r="D391" s="6" t="str">
        <f>VLOOKUP(A391,Furniture_Catalog[],3,0)</f>
        <v>Smith System</v>
      </c>
      <c r="E391" s="6" t="str">
        <f>VLOOKUP(A391,Furniture_Catalog[],4,0)</f>
        <v>Elemental Half Moon Table</v>
      </c>
      <c r="F391" s="6" t="str">
        <f>VLOOKUP(A391,Furniture_Catalog[],5,0)</f>
        <v>30"D x 72"W x adjustable 19" - 33" H</v>
      </c>
      <c r="G391" s="26" t="str">
        <f>VLOOKUP(A391,Furniture_Catalog[],6,0)</f>
        <v>Provide casters.</v>
      </c>
      <c r="H391" s="6" t="str">
        <f>VLOOKUP(A391,Furniture_Catalog[],7,0)</f>
        <v>12 Years; Lifetime on metal frames</v>
      </c>
      <c r="I391" s="6"/>
      <c r="J391" s="6"/>
    </row>
    <row r="392" spans="1:10" s="5" customFormat="1" ht="16.149999999999999" customHeight="1" x14ac:dyDescent="0.25">
      <c r="A392" s="6" t="s">
        <v>32</v>
      </c>
      <c r="B392" s="9">
        <v>2</v>
      </c>
      <c r="C392" s="6" t="str">
        <f>VLOOKUP(A392,Furniture_Catalog[],2,0)</f>
        <v>Activity Table</v>
      </c>
      <c r="D392" s="6" t="str">
        <f>VLOOKUP(A392,Furniture_Catalog[],3,0)</f>
        <v>Smith System</v>
      </c>
      <c r="E392" s="6" t="str">
        <f>VLOOKUP(A392,Furniture_Catalog[],4,0)</f>
        <v>Elemental Squiggle Table</v>
      </c>
      <c r="F392" s="6" t="str">
        <f>VLOOKUP(A392,Furniture_Catalog[],5,0)</f>
        <v>30"D x 60"W x adjustable 19" - 33" H</v>
      </c>
      <c r="G392" s="26" t="str">
        <f>VLOOKUP(A392,Furniture_Catalog[],6,0)</f>
        <v>Provide casters.</v>
      </c>
      <c r="H392" s="6" t="str">
        <f>VLOOKUP(A392,Furniture_Catalog[],7,0)</f>
        <v>12 Years; Lifetime on metal frames</v>
      </c>
      <c r="I392" s="6"/>
      <c r="J392" s="6"/>
    </row>
    <row r="393" spans="1:10" s="5" customFormat="1" ht="16.149999999999999" customHeight="1" x14ac:dyDescent="0.25">
      <c r="A393" s="6" t="s">
        <v>14</v>
      </c>
      <c r="B393" s="9">
        <v>12</v>
      </c>
      <c r="C393" s="6" t="str">
        <f>VLOOKUP(A393,Furniture_Catalog[],2,0)</f>
        <v>Rocker Seat</v>
      </c>
      <c r="D393" s="6" t="str">
        <f>VLOOKUP(A393,Furniture_Catalog[],3,0)</f>
        <v>VS America</v>
      </c>
      <c r="E393" s="6" t="str">
        <f>VLOOKUP(A393,Furniture_Catalog[],4,0)</f>
        <v>Hokki+ Wobble Stool</v>
      </c>
      <c r="F393" s="6" t="str">
        <f>VLOOKUP(A393,Furniture_Catalog[],5,0)</f>
        <v>Adjustable 15" - 19 3/4" H</v>
      </c>
      <c r="G393" s="26" t="str">
        <f>VLOOKUP(A393,Furniture_Catalog[],6,0)</f>
        <v>No arms.</v>
      </c>
      <c r="H393" s="6" t="str">
        <f>VLOOKUP(A393,Furniture_Catalog[],7,0)</f>
        <v>10 Years</v>
      </c>
      <c r="I393" s="6"/>
      <c r="J393" s="6"/>
    </row>
    <row r="394" spans="1:10" s="5" customFormat="1" ht="16.149999999999999" customHeight="1" x14ac:dyDescent="0.25">
      <c r="A394" s="6" t="s">
        <v>74</v>
      </c>
      <c r="B394" s="9">
        <v>24</v>
      </c>
      <c r="C394" s="6" t="str">
        <f>VLOOKUP(A394,Furniture_Catalog[],2,0)</f>
        <v>Student Chair</v>
      </c>
      <c r="D394" s="6" t="str">
        <f>VLOOKUP(A394,Furniture_Catalog[],3,0)</f>
        <v>Fleetwood</v>
      </c>
      <c r="E394" s="6" t="str">
        <f>VLOOKUP(A394,Furniture_Catalog[],4,0)</f>
        <v>E! Seating</v>
      </c>
      <c r="F394" s="6" t="str">
        <f>VLOOKUP(A394,Furniture_Catalog[],5,0)</f>
        <v>Varies by grade.</v>
      </c>
      <c r="G394" s="26"/>
      <c r="H394" s="6" t="str">
        <f>VLOOKUP(A394,Furniture_Catalog[],7,0)</f>
        <v>Limited Lifetime</v>
      </c>
      <c r="I394" s="6"/>
      <c r="J394" s="6"/>
    </row>
    <row r="395" spans="1:10" s="5" customFormat="1" ht="16.149999999999999" customHeight="1" x14ac:dyDescent="0.25">
      <c r="A395" s="6" t="s">
        <v>76</v>
      </c>
      <c r="B395" s="9">
        <v>1</v>
      </c>
      <c r="C395" s="6" t="str">
        <f>VLOOKUP(A395,Furniture_Catalog[],2,0)</f>
        <v>Lectern</v>
      </c>
      <c r="D395" s="6" t="str">
        <f>VLOOKUP(A395,Furniture_Catalog[],3,0)</f>
        <v>Smith System</v>
      </c>
      <c r="E395" s="6" t="str">
        <f>VLOOKUP(A395,Furniture_Catalog[],4,0)</f>
        <v>Motum Mobile Lectern</v>
      </c>
      <c r="F395" s="6" t="str">
        <f>VLOOKUP(A395,Furniture_Catalog[],5,0)</f>
        <v>24" D x 24" W x adjustable 30" - 44" H</v>
      </c>
      <c r="G395" s="26" t="str">
        <f>VLOOKUP(A395,Furniture_Catalog[],6,0)</f>
        <v>Provide cascade laptop shelf.</v>
      </c>
      <c r="H395" s="6" t="str">
        <f>VLOOKUP(A395,Furniture_Catalog[],7,0)</f>
        <v>Limited Lifetime, 12 Years on Casters</v>
      </c>
      <c r="I395" s="6"/>
      <c r="J395" s="6"/>
    </row>
    <row r="396" spans="1:10" s="5" customFormat="1" ht="16.149999999999999" customHeight="1" x14ac:dyDescent="0.25">
      <c r="A396" s="6" t="s">
        <v>79</v>
      </c>
      <c r="B396" s="9">
        <v>1</v>
      </c>
      <c r="C396" s="6" t="str">
        <f>VLOOKUP(A396,Furniture_Catalog[],2,0)</f>
        <v>Rug</v>
      </c>
      <c r="D396" s="6" t="str">
        <f>VLOOKUP(A396,Furniture_Catalog[],3,0)</f>
        <v>Lakeshore</v>
      </c>
      <c r="E396" s="6" t="str">
        <f>VLOOKUP(A396,Furniture_Catalog[],4,0)</f>
        <v>Learning Shapes &amp; Colors Activity Carpets</v>
      </c>
      <c r="F396" s="6" t="str">
        <f>VLOOKUP(A396,Furniture_Catalog[],5,0)</f>
        <v>9' D x 12' W</v>
      </c>
      <c r="G396" s="26"/>
      <c r="H396" s="6" t="str">
        <f>VLOOKUP(A396,Furniture_Catalog[],7,0)</f>
        <v>10 Years</v>
      </c>
      <c r="I396" s="6"/>
      <c r="J396" s="6"/>
    </row>
    <row r="397" spans="1:10" s="5" customFormat="1" ht="16.149999999999999" customHeight="1" x14ac:dyDescent="0.25">
      <c r="A397" s="6" t="s">
        <v>81</v>
      </c>
      <c r="B397" s="9">
        <v>1</v>
      </c>
      <c r="C397" s="6" t="str">
        <f>VLOOKUP(A397,Furniture_Catalog[],2,0)</f>
        <v>Big Book Center</v>
      </c>
      <c r="D397" s="6" t="str">
        <f>VLOOKUP(A397,Furniture_Catalog[],3,0)</f>
        <v>Lakeshore</v>
      </c>
      <c r="E397" s="6" t="str">
        <f>VLOOKUP(A397,Furniture_Catalog[],4,0)</f>
        <v>Classic Birch Magnetic Write &amp; Wipe Big Book Center</v>
      </c>
      <c r="F397" s="6" t="str">
        <f>VLOOKUP(A397,Furniture_Catalog[],5,0)</f>
        <v>23 5/8" W x 16 1/4" D x 37 1/2" H</v>
      </c>
      <c r="G397" s="26"/>
      <c r="H397" s="6" t="str">
        <f>VLOOKUP(A397,Furniture_Catalog[],7,0)</f>
        <v>Lifetime</v>
      </c>
      <c r="I397" s="6"/>
      <c r="J397" s="6"/>
    </row>
    <row r="398" spans="1:10" s="5" customFormat="1" ht="16.149999999999999" customHeight="1" x14ac:dyDescent="0.25">
      <c r="A398" s="6" t="s">
        <v>68</v>
      </c>
      <c r="B398" s="7" t="s">
        <v>190</v>
      </c>
      <c r="C398" s="6" t="str">
        <f>VLOOKUP(A398,Furniture_Catalog[],2,0)</f>
        <v>Mobile Shelving</v>
      </c>
      <c r="D398" s="6" t="str">
        <f>VLOOKUP(A398,Furniture_Catalog[],3,0)</f>
        <v>VS America</v>
      </c>
      <c r="E398" s="6" t="str">
        <f>VLOOKUP(A398,Furniture_Catalog[],4,0)</f>
        <v>Shift+Transfer (Curve)</v>
      </c>
      <c r="F398" s="6" t="str">
        <f>VLOOKUP(A398,Furniture_Catalog[],5,0)</f>
        <v>60 1/8"W x 16 3/4" D x 45 1/2" H</v>
      </c>
      <c r="G398" s="26" t="str">
        <f>VLOOKUP(A398,Furniture_Catalog[],6,0)</f>
        <v>Provide pull handles and magnets.</v>
      </c>
      <c r="H398" s="6" t="str">
        <f>VLOOKUP(A398,Furniture_Catalog[],7,0)</f>
        <v>10 Years</v>
      </c>
      <c r="I398" s="27"/>
      <c r="J398" s="27"/>
    </row>
    <row r="399" spans="1:10" s="5" customFormat="1" ht="16.149999999999999" customHeight="1" x14ac:dyDescent="0.25">
      <c r="A399" s="6" t="s">
        <v>22</v>
      </c>
      <c r="B399" s="7" t="s">
        <v>190</v>
      </c>
      <c r="C399" s="6" t="str">
        <f>VLOOKUP(A399,Furniture_Catalog[],2,0)</f>
        <v>Modular Soft Seating</v>
      </c>
      <c r="D399" s="6" t="str">
        <f>VLOOKUP(A399,Furniture_Catalog[],3,0)</f>
        <v>VS America</v>
      </c>
      <c r="E399" s="6" t="str">
        <f>VLOOKUP(A399,Furniture_Catalog[],4,0)</f>
        <v>Shift+ Landscape (Curve)</v>
      </c>
      <c r="F399" s="6" t="str">
        <f>VLOOKUP(A399,Furniture_Catalog[],5,0)</f>
        <v>43 3/8" W x 20 3/4" D x 11 7/8" H</v>
      </c>
      <c r="G399" s="26"/>
      <c r="H399" s="6" t="str">
        <f>VLOOKUP(A399,Furniture_Catalog[],7,0)</f>
        <v>10 Years</v>
      </c>
      <c r="I399" s="6"/>
      <c r="J399" s="6"/>
    </row>
    <row r="400" spans="1:10" s="5" customFormat="1" ht="16.149999999999999" customHeight="1" x14ac:dyDescent="0.25">
      <c r="A400" s="6"/>
      <c r="B400" s="7"/>
      <c r="C400" s="6"/>
      <c r="D400" s="6"/>
      <c r="E400" s="6"/>
      <c r="F400" s="6"/>
      <c r="G400" s="26"/>
      <c r="H400" s="27"/>
      <c r="I400" s="27"/>
      <c r="J400" s="27"/>
    </row>
    <row r="401" spans="1:10" s="5" customFormat="1" ht="16.149999999999999" customHeight="1" x14ac:dyDescent="0.25">
      <c r="A401" s="10" t="s">
        <v>184</v>
      </c>
      <c r="B401" s="11"/>
      <c r="C401" s="11"/>
      <c r="D401" s="11"/>
      <c r="E401" s="11"/>
      <c r="F401" s="11"/>
      <c r="G401" s="67"/>
      <c r="H401" s="68"/>
      <c r="I401" s="67"/>
      <c r="J401" s="68"/>
    </row>
    <row r="402" spans="1:10" x14ac:dyDescent="0.25">
      <c r="A402" s="6" t="s">
        <v>50</v>
      </c>
      <c r="B402" s="9">
        <v>2</v>
      </c>
      <c r="C402" s="6" t="str">
        <f>VLOOKUP(A402,Furniture_Catalog[],2,0)</f>
        <v>Classroom Storage</v>
      </c>
      <c r="D402" s="6" t="str">
        <f>VLOOKUP(A402,Furniture_Catalog[],3,0)</f>
        <v>Smith System</v>
      </c>
      <c r="E402" s="6" t="str">
        <f>VLOOKUP(A402,Furniture_Catalog[],4,0)</f>
        <v>Cascade Mega-Cabinet (24 Totes)</v>
      </c>
      <c r="F402" s="6" t="str">
        <f>VLOOKUP(A402,Furniture_Catalog[],5,0)</f>
        <v>19" D x 42 3/8" W x 43 5/16" H</v>
      </c>
      <c r="G402" s="26" t="str">
        <f>VLOOKUP(A402,Furniture_Catalog[],6,0)</f>
        <v>Provide 3" totes, lockable doors, casters, and markerboard back.</v>
      </c>
      <c r="H402" s="6" t="str">
        <f>VLOOKUP(A402,Furniture_Catalog[],7,0)</f>
        <v>Lifetime</v>
      </c>
      <c r="I402" s="6"/>
      <c r="J402" s="6"/>
    </row>
    <row r="403" spans="1:10" x14ac:dyDescent="0.25">
      <c r="A403" s="6" t="s">
        <v>46</v>
      </c>
      <c r="B403" s="9">
        <v>4</v>
      </c>
      <c r="C403" s="6" t="str">
        <f>VLOOKUP(A403,Furniture_Catalog[],2,0)</f>
        <v>Classroom Storage</v>
      </c>
      <c r="D403" s="6" t="str">
        <f>VLOOKUP(A403,Furniture_Catalog[],3,0)</f>
        <v>Smith System</v>
      </c>
      <c r="E403" s="6" t="str">
        <f>VLOOKUP(A403,Furniture_Catalog[],4,0)</f>
        <v>Cascade Mid-Cabinet w/ Shelves</v>
      </c>
      <c r="F403" s="6" t="str">
        <f>VLOOKUP(A403,Furniture_Catalog[],5,0)</f>
        <v>19" D x 28 5/8" W x 43 5/16" H</v>
      </c>
      <c r="G403" s="26" t="str">
        <f>VLOOKUP(A403,Furniture_Catalog[],6,0)</f>
        <v>Provide lockable doors, casters, and markerboard back.</v>
      </c>
      <c r="H403" s="6" t="str">
        <f>VLOOKUP(A403,Furniture_Catalog[],7,0)</f>
        <v>Lifetime</v>
      </c>
      <c r="I403" s="6"/>
      <c r="J403" s="6"/>
    </row>
    <row r="404" spans="1:10" x14ac:dyDescent="0.25">
      <c r="A404" s="6" t="s">
        <v>54</v>
      </c>
      <c r="B404" s="9">
        <v>2</v>
      </c>
      <c r="C404" s="6" t="str">
        <f>VLOOKUP(A404,Furniture_Catalog[],2,0)</f>
        <v>Classroom Storage</v>
      </c>
      <c r="D404" s="6" t="str">
        <f>VLOOKUP(A404,Furniture_Catalog[],3,0)</f>
        <v>Smith System</v>
      </c>
      <c r="E404" s="6" t="str">
        <f>VLOOKUP(A404,Furniture_Catalog[],4,0)</f>
        <v>Cascade Mega-Tower w/ Shelves</v>
      </c>
      <c r="F404" s="6" t="str">
        <f>VLOOKUP(A404,Furniture_Catalog[],5,0)</f>
        <v>19" D x 43" W x 61 3/8" H</v>
      </c>
      <c r="G404" s="26" t="str">
        <f>VLOOKUP(A404,Furniture_Catalog[],6,0)</f>
        <v>Provide casters and markerboard back.</v>
      </c>
      <c r="H404" s="6" t="str">
        <f>VLOOKUP(A404,Furniture_Catalog[],7,0)</f>
        <v>Lifetime</v>
      </c>
      <c r="I404" s="6"/>
      <c r="J404" s="6"/>
    </row>
    <row r="405" spans="1:10" x14ac:dyDescent="0.25">
      <c r="A405" s="6" t="s">
        <v>73</v>
      </c>
      <c r="B405" s="9" t="s">
        <v>176</v>
      </c>
      <c r="C405" s="6" t="str">
        <f>VLOOKUP(A405,Furniture_Catalog[],2,0)</f>
        <v>Task Chair</v>
      </c>
      <c r="D405" s="6" t="str">
        <f>VLOOKUP(A405,Furniture_Catalog[],3,0)</f>
        <v>HON</v>
      </c>
      <c r="E405" s="6" t="str">
        <f>VLOOKUP(A405,Furniture_Catalog[],4,0)</f>
        <v>Ignition 2.0 Task Chair</v>
      </c>
      <c r="F405" s="6" t="str">
        <f>VLOOKUP(A405,Furniture_Catalog[],5,0)</f>
        <v>27" W x 28.5 D x 44.5 H</v>
      </c>
      <c r="G405" s="26"/>
      <c r="H405" s="6" t="str">
        <f>VLOOKUP(A405,Furniture_Catalog[],7,0)</f>
        <v>Lifetime</v>
      </c>
      <c r="I405" s="6"/>
      <c r="J405" s="6"/>
    </row>
    <row r="406" spans="1:10" x14ac:dyDescent="0.25">
      <c r="A406" s="6" t="s">
        <v>77</v>
      </c>
      <c r="B406" s="9">
        <v>1</v>
      </c>
      <c r="C406" s="6" t="str">
        <f>VLOOKUP(A406,Furniture_Catalog[],2,0)</f>
        <v>Mobile Pedestal Storage</v>
      </c>
      <c r="D406" s="6" t="str">
        <f>VLOOKUP(A406,Furniture_Catalog[],3,0)</f>
        <v>HON</v>
      </c>
      <c r="E406" s="6" t="str">
        <f>VLOOKUP(A406,Furniture_Catalog[],4,0)</f>
        <v>Mobile Box/File Pedestal</v>
      </c>
      <c r="F406" s="6" t="str">
        <f>VLOOKUP(A406,Furniture_Catalog[],5,0)</f>
        <v>15" W x 22 7/8" D x 22" H</v>
      </c>
      <c r="G406" s="26" t="str">
        <f>VLOOKUP(A406,Furniture_Catalog[],6,0)</f>
        <v>With cushion top.</v>
      </c>
      <c r="H406" s="6" t="str">
        <f>VLOOKUP(A406,Furniture_Catalog[],7,0)</f>
        <v>Lifetime, 5 Year on Seating Textiles</v>
      </c>
      <c r="I406" s="6"/>
      <c r="J406" s="6"/>
    </row>
    <row r="407" spans="1:10" x14ac:dyDescent="0.25">
      <c r="A407" s="6" t="s">
        <v>25</v>
      </c>
      <c r="B407" s="9">
        <v>1</v>
      </c>
      <c r="C407" s="6" t="str">
        <f>VLOOKUP(A407,Furniture_Catalog[],2,0)</f>
        <v>Height Adjustable Table</v>
      </c>
      <c r="D407" s="6" t="str">
        <f>VLOOKUP(A407,Furniture_Catalog[],3,0)</f>
        <v>Workrite</v>
      </c>
      <c r="E407" s="6" t="str">
        <f>VLOOKUP(A407,Furniture_Catalog[],4,0)</f>
        <v>Sierra HX 2 Leg</v>
      </c>
      <c r="F407" s="6" t="str">
        <f>VLOOKUP(A407,Furniture_Catalog[],5,0)</f>
        <v>60"W x 30"D</v>
      </c>
      <c r="G407" s="26" t="str">
        <f>VLOOKUP(A407,Furniture_Catalog[],6,0)</f>
        <v>Top to match student desks. Provide modesty screen.</v>
      </c>
      <c r="H407" s="6" t="str">
        <f>VLOOKUP(A407,Furniture_Catalog[],7,0)</f>
        <v>Limited Lifetime</v>
      </c>
      <c r="I407" s="6"/>
      <c r="J407" s="6"/>
    </row>
    <row r="408" spans="1:10" x14ac:dyDescent="0.25">
      <c r="A408" s="6" t="s">
        <v>12</v>
      </c>
      <c r="B408" s="9">
        <v>4</v>
      </c>
      <c r="C408" s="6" t="str">
        <f>VLOOKUP(A408,Furniture_Catalog[],2,0)</f>
        <v>Activity Table</v>
      </c>
      <c r="D408" s="6" t="str">
        <f>VLOOKUP(A408,Furniture_Catalog[],3,0)</f>
        <v>Smith System</v>
      </c>
      <c r="E408" s="6" t="str">
        <f>VLOOKUP(A408,Furniture_Catalog[],4,0)</f>
        <v>Elemental Rectangle Table</v>
      </c>
      <c r="F408" s="6" t="str">
        <f>VLOOKUP(A408,Furniture_Catalog[],5,0)</f>
        <v>30"D x 60"W x adjustable 19" - 33" H</v>
      </c>
      <c r="G408" s="26" t="s">
        <v>182</v>
      </c>
      <c r="H408" s="6" t="str">
        <f>VLOOKUP(A408,Furniture_Catalog[],7,0)</f>
        <v>12 Years; Lifetime on metal frames</v>
      </c>
      <c r="I408" s="6"/>
      <c r="J408" s="6"/>
    </row>
    <row r="409" spans="1:10" x14ac:dyDescent="0.25">
      <c r="A409" s="6" t="s">
        <v>17</v>
      </c>
      <c r="B409" s="9" t="s">
        <v>175</v>
      </c>
      <c r="C409" s="6" t="str">
        <f>VLOOKUP(A409,Furniture_Catalog[],2,0)</f>
        <v>Activity Table</v>
      </c>
      <c r="D409" s="6" t="str">
        <f>VLOOKUP(A409,Furniture_Catalog[],3,0)</f>
        <v>Smith System</v>
      </c>
      <c r="E409" s="6" t="str">
        <f>VLOOKUP(A409,Furniture_Catalog[],4,0)</f>
        <v>Elemental Half Moon Table</v>
      </c>
      <c r="F409" s="6" t="str">
        <f>VLOOKUP(A409,Furniture_Catalog[],5,0)</f>
        <v>30"D x 72"W x adjustable 19" - 33" H</v>
      </c>
      <c r="G409" s="26" t="str">
        <f>VLOOKUP(A409,Furniture_Catalog[],6,0)</f>
        <v>Provide casters.</v>
      </c>
      <c r="H409" s="6" t="str">
        <f>VLOOKUP(A409,Furniture_Catalog[],7,0)</f>
        <v>12 Years; Lifetime on metal frames</v>
      </c>
      <c r="I409" s="6"/>
      <c r="J409" s="6"/>
    </row>
    <row r="410" spans="1:10" x14ac:dyDescent="0.25">
      <c r="A410" s="6" t="s">
        <v>32</v>
      </c>
      <c r="B410" s="9">
        <v>2</v>
      </c>
      <c r="C410" s="6" t="str">
        <f>VLOOKUP(A410,Furniture_Catalog[],2,0)</f>
        <v>Activity Table</v>
      </c>
      <c r="D410" s="6" t="str">
        <f>VLOOKUP(A410,Furniture_Catalog[],3,0)</f>
        <v>Smith System</v>
      </c>
      <c r="E410" s="6" t="str">
        <f>VLOOKUP(A410,Furniture_Catalog[],4,0)</f>
        <v>Elemental Squiggle Table</v>
      </c>
      <c r="F410" s="6" t="str">
        <f>VLOOKUP(A410,Furniture_Catalog[],5,0)</f>
        <v>30"D x 60"W x adjustable 19" - 33" H</v>
      </c>
      <c r="G410" s="26" t="str">
        <f>VLOOKUP(A410,Furniture_Catalog[],6,0)</f>
        <v>Provide casters.</v>
      </c>
      <c r="H410" s="6" t="str">
        <f>VLOOKUP(A410,Furniture_Catalog[],7,0)</f>
        <v>12 Years; Lifetime on metal frames</v>
      </c>
      <c r="I410" s="6"/>
      <c r="J410" s="6"/>
    </row>
    <row r="411" spans="1:10" x14ac:dyDescent="0.25">
      <c r="A411" s="6" t="s">
        <v>14</v>
      </c>
      <c r="B411" s="9">
        <v>12</v>
      </c>
      <c r="C411" s="6" t="str">
        <f>VLOOKUP(A411,Furniture_Catalog[],2,0)</f>
        <v>Rocker Seat</v>
      </c>
      <c r="D411" s="6" t="str">
        <f>VLOOKUP(A411,Furniture_Catalog[],3,0)</f>
        <v>VS America</v>
      </c>
      <c r="E411" s="6" t="str">
        <f>VLOOKUP(A411,Furniture_Catalog[],4,0)</f>
        <v>Hokki+ Wobble Stool</v>
      </c>
      <c r="F411" s="6" t="str">
        <f>VLOOKUP(A411,Furniture_Catalog[],5,0)</f>
        <v>Adjustable 15" - 19 3/4" H</v>
      </c>
      <c r="G411" s="26" t="str">
        <f>VLOOKUP(A411,Furniture_Catalog[],6,0)</f>
        <v>No arms.</v>
      </c>
      <c r="H411" s="6" t="str">
        <f>VLOOKUP(A411,Furniture_Catalog[],7,0)</f>
        <v>10 Years</v>
      </c>
      <c r="I411" s="6"/>
      <c r="J411" s="6"/>
    </row>
    <row r="412" spans="1:10" x14ac:dyDescent="0.25">
      <c r="A412" s="6" t="s">
        <v>74</v>
      </c>
      <c r="B412" s="9">
        <v>24</v>
      </c>
      <c r="C412" s="6" t="str">
        <f>VLOOKUP(A412,Furniture_Catalog[],2,0)</f>
        <v>Student Chair</v>
      </c>
      <c r="D412" s="6" t="str">
        <f>VLOOKUP(A412,Furniture_Catalog[],3,0)</f>
        <v>Fleetwood</v>
      </c>
      <c r="E412" s="6" t="str">
        <f>VLOOKUP(A412,Furniture_Catalog[],4,0)</f>
        <v>E! Seating</v>
      </c>
      <c r="F412" s="6" t="str">
        <f>VLOOKUP(A412,Furniture_Catalog[],5,0)</f>
        <v>Varies by grade.</v>
      </c>
      <c r="G412" s="26"/>
      <c r="H412" s="6" t="str">
        <f>VLOOKUP(A412,Furniture_Catalog[],7,0)</f>
        <v>Limited Lifetime</v>
      </c>
      <c r="I412" s="6"/>
      <c r="J412" s="6"/>
    </row>
    <row r="413" spans="1:10" x14ac:dyDescent="0.25">
      <c r="A413" s="6" t="s">
        <v>76</v>
      </c>
      <c r="B413" s="9">
        <v>1</v>
      </c>
      <c r="C413" s="6" t="str">
        <f>VLOOKUP(A413,Furniture_Catalog[],2,0)</f>
        <v>Lectern</v>
      </c>
      <c r="D413" s="6" t="str">
        <f>VLOOKUP(A413,Furniture_Catalog[],3,0)</f>
        <v>Smith System</v>
      </c>
      <c r="E413" s="6" t="str">
        <f>VLOOKUP(A413,Furniture_Catalog[],4,0)</f>
        <v>Motum Mobile Lectern</v>
      </c>
      <c r="F413" s="6" t="str">
        <f>VLOOKUP(A413,Furniture_Catalog[],5,0)</f>
        <v>24" D x 24" W x adjustable 30" - 44" H</v>
      </c>
      <c r="G413" s="26" t="str">
        <f>VLOOKUP(A413,Furniture_Catalog[],6,0)</f>
        <v>Provide cascade laptop shelf.</v>
      </c>
      <c r="H413" s="6" t="str">
        <f>VLOOKUP(A413,Furniture_Catalog[],7,0)</f>
        <v>Limited Lifetime, 12 Years on Casters</v>
      </c>
      <c r="I413" s="6"/>
      <c r="J413" s="6"/>
    </row>
    <row r="414" spans="1:10" x14ac:dyDescent="0.25">
      <c r="A414" s="6" t="s">
        <v>79</v>
      </c>
      <c r="B414" s="9">
        <v>1</v>
      </c>
      <c r="C414" s="6" t="str">
        <f>VLOOKUP(A414,Furniture_Catalog[],2,0)</f>
        <v>Rug</v>
      </c>
      <c r="D414" s="6" t="str">
        <f>VLOOKUP(A414,Furniture_Catalog[],3,0)</f>
        <v>Lakeshore</v>
      </c>
      <c r="E414" s="6" t="str">
        <f>VLOOKUP(A414,Furniture_Catalog[],4,0)</f>
        <v>Learning Shapes &amp; Colors Activity Carpets</v>
      </c>
      <c r="F414" s="6" t="str">
        <f>VLOOKUP(A414,Furniture_Catalog[],5,0)</f>
        <v>9' D x 12' W</v>
      </c>
      <c r="G414" s="26"/>
      <c r="H414" s="6" t="str">
        <f>VLOOKUP(A414,Furniture_Catalog[],7,0)</f>
        <v>10 Years</v>
      </c>
      <c r="I414" s="6"/>
      <c r="J414" s="6"/>
    </row>
    <row r="415" spans="1:10" x14ac:dyDescent="0.25">
      <c r="A415" s="6" t="s">
        <v>81</v>
      </c>
      <c r="B415" s="9">
        <v>1</v>
      </c>
      <c r="C415" s="6" t="str">
        <f>VLOOKUP(A415,Furniture_Catalog[],2,0)</f>
        <v>Big Book Center</v>
      </c>
      <c r="D415" s="6" t="str">
        <f>VLOOKUP(A415,Furniture_Catalog[],3,0)</f>
        <v>Lakeshore</v>
      </c>
      <c r="E415" s="6" t="str">
        <f>VLOOKUP(A415,Furniture_Catalog[],4,0)</f>
        <v>Classic Birch Magnetic Write &amp; Wipe Big Book Center</v>
      </c>
      <c r="F415" s="6" t="str">
        <f>VLOOKUP(A415,Furniture_Catalog[],5,0)</f>
        <v>23 5/8" W x 16 1/4" D x 37 1/2" H</v>
      </c>
      <c r="G415" s="26"/>
      <c r="H415" s="6" t="str">
        <f>VLOOKUP(A415,Furniture_Catalog[],7,0)</f>
        <v>Lifetime</v>
      </c>
      <c r="I415" s="6"/>
      <c r="J415" s="6"/>
    </row>
    <row r="416" spans="1:10" x14ac:dyDescent="0.25">
      <c r="A416" s="6" t="s">
        <v>68</v>
      </c>
      <c r="B416" s="7" t="s">
        <v>190</v>
      </c>
      <c r="C416" s="6" t="str">
        <f>VLOOKUP(A416,Furniture_Catalog[],2,0)</f>
        <v>Mobile Shelving</v>
      </c>
      <c r="D416" s="6" t="str">
        <f>VLOOKUP(A416,Furniture_Catalog[],3,0)</f>
        <v>VS America</v>
      </c>
      <c r="E416" s="6" t="str">
        <f>VLOOKUP(A416,Furniture_Catalog[],4,0)</f>
        <v>Shift+Transfer (Curve)</v>
      </c>
      <c r="F416" s="6" t="str">
        <f>VLOOKUP(A416,Furniture_Catalog[],5,0)</f>
        <v>60 1/8"W x 16 3/4" D x 45 1/2" H</v>
      </c>
      <c r="G416" s="26" t="str">
        <f>VLOOKUP(A416,Furniture_Catalog[],6,0)</f>
        <v>Provide pull handles and magnets.</v>
      </c>
      <c r="H416" s="6" t="str">
        <f>VLOOKUP(A416,Furniture_Catalog[],7,0)</f>
        <v>10 Years</v>
      </c>
      <c r="I416" s="6"/>
      <c r="J416" s="6"/>
    </row>
    <row r="417" spans="1:10" x14ac:dyDescent="0.25">
      <c r="A417" s="6" t="s">
        <v>22</v>
      </c>
      <c r="B417" s="7" t="s">
        <v>190</v>
      </c>
      <c r="C417" s="6" t="str">
        <f>VLOOKUP(A417,Furniture_Catalog[],2,0)</f>
        <v>Modular Soft Seating</v>
      </c>
      <c r="D417" s="6" t="str">
        <f>VLOOKUP(A417,Furniture_Catalog[],3,0)</f>
        <v>VS America</v>
      </c>
      <c r="E417" s="6" t="str">
        <f>VLOOKUP(A417,Furniture_Catalog[],4,0)</f>
        <v>Shift+ Landscape (Curve)</v>
      </c>
      <c r="F417" s="6" t="str">
        <f>VLOOKUP(A417,Furniture_Catalog[],5,0)</f>
        <v>43 3/8" W x 20 3/4" D x 11 7/8" H</v>
      </c>
      <c r="G417" s="26"/>
      <c r="H417" s="6" t="str">
        <f>VLOOKUP(A417,Furniture_Catalog[],7,0)</f>
        <v>10 Years</v>
      </c>
      <c r="I417" s="6"/>
      <c r="J417" s="6"/>
    </row>
    <row r="418" spans="1:10" x14ac:dyDescent="0.25">
      <c r="A418" s="6" t="s">
        <v>80</v>
      </c>
      <c r="B418" s="7" t="s">
        <v>175</v>
      </c>
      <c r="C418" s="6" t="str">
        <f>VLOOKUP(A418,Furniture_Catalog[],2,0)</f>
        <v>Play Kitchen</v>
      </c>
      <c r="D418" s="6" t="str">
        <f>VLOOKUP(A418,Furniture_Catalog[],3,0)</f>
        <v>Lakeshore</v>
      </c>
      <c r="E418" s="6" t="str">
        <f>VLOOKUP(A418,Furniture_Catalog[],4,0)</f>
        <v>Heavy-Duty  All-in-One Kitchen</v>
      </c>
      <c r="F418" s="6" t="str">
        <f>VLOOKUP(A418,Furniture_Catalog[],5,0)</f>
        <v>52" W x 16 1/8" D x 44 1/2" H</v>
      </c>
      <c r="G418" s="26"/>
      <c r="H418" s="6" t="str">
        <f>VLOOKUP(A418,Furniture_Catalog[],7,0)</f>
        <v>Lifetime</v>
      </c>
      <c r="I418" s="6"/>
      <c r="J418" s="6"/>
    </row>
    <row r="419" spans="1:10" x14ac:dyDescent="0.25">
      <c r="A419" s="6" t="s">
        <v>82</v>
      </c>
      <c r="B419" s="9">
        <v>2</v>
      </c>
      <c r="C419" s="6" t="str">
        <f>VLOOKUP(A419,Furniture_Catalog[],2,0)</f>
        <v>Rocking Foam Animal</v>
      </c>
      <c r="D419" s="6" t="str">
        <f>VLOOKUP(A419,Furniture_Catalog[],3,0)</f>
        <v>Fomcore</v>
      </c>
      <c r="E419" s="6" t="str">
        <f>VLOOKUP(A419,Furniture_Catalog[],4,0)</f>
        <v>Rock'n in the Wild Roxy T-Rex</v>
      </c>
      <c r="F419" s="6" t="str">
        <f>VLOOKUP(A419,Furniture_Catalog[],5,0)</f>
        <v>35" L x 12" W x 33" H</v>
      </c>
      <c r="G419" s="26"/>
      <c r="H419" s="6" t="str">
        <f>VLOOKUP(A419,Furniture_Catalog[],7,0)</f>
        <v>Limited Lifetime</v>
      </c>
      <c r="I419" s="27"/>
      <c r="J419" s="27"/>
    </row>
    <row r="420" spans="1:10" x14ac:dyDescent="0.25">
      <c r="A420" s="6" t="s">
        <v>83</v>
      </c>
      <c r="B420" s="9">
        <v>2</v>
      </c>
      <c r="C420" s="6" t="str">
        <f>VLOOKUP(A420,Furniture_Catalog[],2,0)</f>
        <v>Rocking Foam Animal</v>
      </c>
      <c r="D420" s="6" t="str">
        <f>VLOOKUP(A420,Furniture_Catalog[],3,0)</f>
        <v>Fomcore</v>
      </c>
      <c r="E420" s="6" t="str">
        <f>VLOOKUP(A420,Furniture_Catalog[],4,0)</f>
        <v>Rock'n in the Wild Turbo Trike</v>
      </c>
      <c r="F420" s="6" t="str">
        <f>VLOOKUP(A420,Furniture_Catalog[],5,0)</f>
        <v>35 1/2" L x 12" W x 21 1/2" H</v>
      </c>
      <c r="G420" s="26"/>
      <c r="H420" s="6" t="str">
        <f>VLOOKUP(A420,Furniture_Catalog[],7,0)</f>
        <v>Limited Lifetime</v>
      </c>
      <c r="I420" s="6"/>
      <c r="J420" s="6"/>
    </row>
    <row r="421" spans="1:10" x14ac:dyDescent="0.25">
      <c r="A421" s="5"/>
      <c r="B421" s="7"/>
      <c r="C421" s="6"/>
      <c r="D421" s="6"/>
      <c r="E421" s="6"/>
      <c r="F421" s="6"/>
      <c r="G421" s="26"/>
      <c r="H421" s="27"/>
      <c r="I421" s="27"/>
      <c r="J421" s="27"/>
    </row>
    <row r="422" spans="1:10" x14ac:dyDescent="0.25">
      <c r="A422" s="10" t="s">
        <v>185</v>
      </c>
      <c r="B422" s="11"/>
      <c r="C422" s="11"/>
      <c r="D422" s="11"/>
      <c r="E422" s="11"/>
      <c r="F422" s="11"/>
      <c r="G422" s="67"/>
      <c r="H422" s="68"/>
      <c r="I422" s="67"/>
      <c r="J422" s="68"/>
    </row>
    <row r="423" spans="1:10" x14ac:dyDescent="0.25">
      <c r="A423" s="6" t="s">
        <v>50</v>
      </c>
      <c r="B423" s="9">
        <v>2</v>
      </c>
      <c r="C423" s="6" t="str">
        <f>VLOOKUP(A423,Furniture_Catalog[],2,0)</f>
        <v>Classroom Storage</v>
      </c>
      <c r="D423" s="6" t="str">
        <f>VLOOKUP(A423,Furniture_Catalog[],3,0)</f>
        <v>Smith System</v>
      </c>
      <c r="E423" s="6" t="str">
        <f>VLOOKUP(A423,Furniture_Catalog[],4,0)</f>
        <v>Cascade Mega-Cabinet (24 Totes)</v>
      </c>
      <c r="F423" s="6" t="str">
        <f>VLOOKUP(A423,Furniture_Catalog[],5,0)</f>
        <v>19" D x 42 3/8" W x 43 5/16" H</v>
      </c>
      <c r="G423" s="26" t="str">
        <f>VLOOKUP(A423,Furniture_Catalog[],6,0)</f>
        <v>Provide 3" totes, lockable doors, casters, and markerboard back.</v>
      </c>
      <c r="H423" s="6" t="str">
        <f>VLOOKUP(A423,Furniture_Catalog[],7,0)</f>
        <v>Lifetime</v>
      </c>
      <c r="I423" s="6"/>
      <c r="J423" s="6"/>
    </row>
    <row r="424" spans="1:10" x14ac:dyDescent="0.25">
      <c r="A424" s="6" t="s">
        <v>46</v>
      </c>
      <c r="B424" s="9">
        <v>4</v>
      </c>
      <c r="C424" s="6" t="str">
        <f>VLOOKUP(A424,Furniture_Catalog[],2,0)</f>
        <v>Classroom Storage</v>
      </c>
      <c r="D424" s="6" t="str">
        <f>VLOOKUP(A424,Furniture_Catalog[],3,0)</f>
        <v>Smith System</v>
      </c>
      <c r="E424" s="6" t="str">
        <f>VLOOKUP(A424,Furniture_Catalog[],4,0)</f>
        <v>Cascade Mid-Cabinet w/ Shelves</v>
      </c>
      <c r="F424" s="6" t="str">
        <f>VLOOKUP(A424,Furniture_Catalog[],5,0)</f>
        <v>19" D x 28 5/8" W x 43 5/16" H</v>
      </c>
      <c r="G424" s="26" t="str">
        <f>VLOOKUP(A424,Furniture_Catalog[],6,0)</f>
        <v>Provide lockable doors, casters, and markerboard back.</v>
      </c>
      <c r="H424" s="6" t="str">
        <f>VLOOKUP(A424,Furniture_Catalog[],7,0)</f>
        <v>Lifetime</v>
      </c>
      <c r="I424" s="6"/>
      <c r="J424" s="6"/>
    </row>
    <row r="425" spans="1:10" x14ac:dyDescent="0.25">
      <c r="A425" s="6" t="s">
        <v>54</v>
      </c>
      <c r="B425" s="9">
        <v>2</v>
      </c>
      <c r="C425" s="6" t="str">
        <f>VLOOKUP(A425,Furniture_Catalog[],2,0)</f>
        <v>Classroom Storage</v>
      </c>
      <c r="D425" s="6" t="str">
        <f>VLOOKUP(A425,Furniture_Catalog[],3,0)</f>
        <v>Smith System</v>
      </c>
      <c r="E425" s="6" t="str">
        <f>VLOOKUP(A425,Furniture_Catalog[],4,0)</f>
        <v>Cascade Mega-Tower w/ Shelves</v>
      </c>
      <c r="F425" s="6" t="str">
        <f>VLOOKUP(A425,Furniture_Catalog[],5,0)</f>
        <v>19" D x 43" W x 61 3/8" H</v>
      </c>
      <c r="G425" s="26" t="str">
        <f>VLOOKUP(A425,Furniture_Catalog[],6,0)</f>
        <v>Provide casters and markerboard back.</v>
      </c>
      <c r="H425" s="6" t="str">
        <f>VLOOKUP(A425,Furniture_Catalog[],7,0)</f>
        <v>Lifetime</v>
      </c>
      <c r="I425" s="6"/>
      <c r="J425" s="6"/>
    </row>
    <row r="426" spans="1:10" x14ac:dyDescent="0.25">
      <c r="A426" s="6" t="s">
        <v>73</v>
      </c>
      <c r="B426" s="9" t="s">
        <v>176</v>
      </c>
      <c r="C426" s="6" t="str">
        <f>VLOOKUP(A426,Furniture_Catalog[],2,0)</f>
        <v>Task Chair</v>
      </c>
      <c r="D426" s="6" t="str">
        <f>VLOOKUP(A426,Furniture_Catalog[],3,0)</f>
        <v>HON</v>
      </c>
      <c r="E426" s="6" t="str">
        <f>VLOOKUP(A426,Furniture_Catalog[],4,0)</f>
        <v>Ignition 2.0 Task Chair</v>
      </c>
      <c r="F426" s="6" t="str">
        <f>VLOOKUP(A426,Furniture_Catalog[],5,0)</f>
        <v>27" W x 28.5 D x 44.5 H</v>
      </c>
      <c r="G426" s="26"/>
      <c r="H426" s="6" t="str">
        <f>VLOOKUP(A426,Furniture_Catalog[],7,0)</f>
        <v>Lifetime</v>
      </c>
      <c r="I426" s="6"/>
      <c r="J426" s="6"/>
    </row>
    <row r="427" spans="1:10" x14ac:dyDescent="0.25">
      <c r="A427" s="6" t="s">
        <v>77</v>
      </c>
      <c r="B427" s="9">
        <v>1</v>
      </c>
      <c r="C427" s="6" t="str">
        <f>VLOOKUP(A427,Furniture_Catalog[],2,0)</f>
        <v>Mobile Pedestal Storage</v>
      </c>
      <c r="D427" s="6" t="str">
        <f>VLOOKUP(A427,Furniture_Catalog[],3,0)</f>
        <v>HON</v>
      </c>
      <c r="E427" s="6" t="str">
        <f>VLOOKUP(A427,Furniture_Catalog[],4,0)</f>
        <v>Mobile Box/File Pedestal</v>
      </c>
      <c r="F427" s="6" t="str">
        <f>VLOOKUP(A427,Furniture_Catalog[],5,0)</f>
        <v>15" W x 22 7/8" D x 22" H</v>
      </c>
      <c r="G427" s="26" t="str">
        <f>VLOOKUP(A427,Furniture_Catalog[],6,0)</f>
        <v>With cushion top.</v>
      </c>
      <c r="H427" s="6" t="str">
        <f>VLOOKUP(A427,Furniture_Catalog[],7,0)</f>
        <v>Lifetime, 5 Year on Seating Textiles</v>
      </c>
      <c r="I427" s="6"/>
      <c r="J427" s="6"/>
    </row>
    <row r="428" spans="1:10" x14ac:dyDescent="0.25">
      <c r="A428" s="6" t="s">
        <v>25</v>
      </c>
      <c r="B428" s="9">
        <v>1</v>
      </c>
      <c r="C428" s="6" t="str">
        <f>VLOOKUP(A428,Furniture_Catalog[],2,0)</f>
        <v>Height Adjustable Table</v>
      </c>
      <c r="D428" s="6" t="str">
        <f>VLOOKUP(A428,Furniture_Catalog[],3,0)</f>
        <v>Workrite</v>
      </c>
      <c r="E428" s="6" t="str">
        <f>VLOOKUP(A428,Furniture_Catalog[],4,0)</f>
        <v>Sierra HX 2 Leg</v>
      </c>
      <c r="F428" s="6" t="str">
        <f>VLOOKUP(A428,Furniture_Catalog[],5,0)</f>
        <v>60"W x 30"D</v>
      </c>
      <c r="G428" s="26" t="str">
        <f>VLOOKUP(A428,Furniture_Catalog[],6,0)</f>
        <v>Top to match student desks. Provide modesty screen.</v>
      </c>
      <c r="H428" s="6" t="str">
        <f>VLOOKUP(A428,Furniture_Catalog[],7,0)</f>
        <v>Limited Lifetime</v>
      </c>
      <c r="I428" s="6"/>
      <c r="J428" s="6"/>
    </row>
    <row r="429" spans="1:10" x14ac:dyDescent="0.25">
      <c r="A429" s="6" t="s">
        <v>12</v>
      </c>
      <c r="B429" s="9">
        <v>4</v>
      </c>
      <c r="C429" s="6" t="str">
        <f>VLOOKUP(A429,Furniture_Catalog[],2,0)</f>
        <v>Activity Table</v>
      </c>
      <c r="D429" s="6" t="str">
        <f>VLOOKUP(A429,Furniture_Catalog[],3,0)</f>
        <v>Smith System</v>
      </c>
      <c r="E429" s="6" t="str">
        <f>VLOOKUP(A429,Furniture_Catalog[],4,0)</f>
        <v>Elemental Rectangle Table</v>
      </c>
      <c r="F429" s="6" t="str">
        <f>VLOOKUP(A429,Furniture_Catalog[],5,0)</f>
        <v>30"D x 60"W x adjustable 19" - 33" H</v>
      </c>
      <c r="G429" s="26" t="s">
        <v>182</v>
      </c>
      <c r="H429" s="6" t="str">
        <f>VLOOKUP(A429,Furniture_Catalog[],7,0)</f>
        <v>12 Years; Lifetime on metal frames</v>
      </c>
      <c r="I429" s="6"/>
      <c r="J429" s="6"/>
    </row>
    <row r="430" spans="1:10" x14ac:dyDescent="0.25">
      <c r="A430" s="6" t="s">
        <v>17</v>
      </c>
      <c r="B430" s="9" t="s">
        <v>175</v>
      </c>
      <c r="C430" s="6" t="str">
        <f>VLOOKUP(A430,Furniture_Catalog[],2,0)</f>
        <v>Activity Table</v>
      </c>
      <c r="D430" s="6" t="str">
        <f>VLOOKUP(A430,Furniture_Catalog[],3,0)</f>
        <v>Smith System</v>
      </c>
      <c r="E430" s="6" t="str">
        <f>VLOOKUP(A430,Furniture_Catalog[],4,0)</f>
        <v>Elemental Half Moon Table</v>
      </c>
      <c r="F430" s="6" t="str">
        <f>VLOOKUP(A430,Furniture_Catalog[],5,0)</f>
        <v>30"D x 72"W x adjustable 19" - 33" H</v>
      </c>
      <c r="G430" s="26" t="str">
        <f>VLOOKUP(A430,Furniture_Catalog[],6,0)</f>
        <v>Provide casters.</v>
      </c>
      <c r="H430" s="6" t="str">
        <f>VLOOKUP(A430,Furniture_Catalog[],7,0)</f>
        <v>12 Years; Lifetime on metal frames</v>
      </c>
      <c r="I430" s="6"/>
      <c r="J430" s="6"/>
    </row>
    <row r="431" spans="1:10" x14ac:dyDescent="0.25">
      <c r="A431" s="6" t="s">
        <v>32</v>
      </c>
      <c r="B431" s="9">
        <v>2</v>
      </c>
      <c r="C431" s="6" t="str">
        <f>VLOOKUP(A431,Furniture_Catalog[],2,0)</f>
        <v>Activity Table</v>
      </c>
      <c r="D431" s="6" t="str">
        <f>VLOOKUP(A431,Furniture_Catalog[],3,0)</f>
        <v>Smith System</v>
      </c>
      <c r="E431" s="6" t="str">
        <f>VLOOKUP(A431,Furniture_Catalog[],4,0)</f>
        <v>Elemental Squiggle Table</v>
      </c>
      <c r="F431" s="6" t="str">
        <f>VLOOKUP(A431,Furniture_Catalog[],5,0)</f>
        <v>30"D x 60"W x adjustable 19" - 33" H</v>
      </c>
      <c r="G431" s="26" t="str">
        <f>VLOOKUP(A431,Furniture_Catalog[],6,0)</f>
        <v>Provide casters.</v>
      </c>
      <c r="H431" s="6" t="str">
        <f>VLOOKUP(A431,Furniture_Catalog[],7,0)</f>
        <v>12 Years; Lifetime on metal frames</v>
      </c>
      <c r="I431" s="6"/>
      <c r="J431" s="6"/>
    </row>
    <row r="432" spans="1:10" x14ac:dyDescent="0.25">
      <c r="A432" s="6" t="s">
        <v>14</v>
      </c>
      <c r="B432" s="9">
        <v>12</v>
      </c>
      <c r="C432" s="6" t="str">
        <f>VLOOKUP(A432,Furniture_Catalog[],2,0)</f>
        <v>Rocker Seat</v>
      </c>
      <c r="D432" s="6" t="str">
        <f>VLOOKUP(A432,Furniture_Catalog[],3,0)</f>
        <v>VS America</v>
      </c>
      <c r="E432" s="6" t="str">
        <f>VLOOKUP(A432,Furniture_Catalog[],4,0)</f>
        <v>Hokki+ Wobble Stool</v>
      </c>
      <c r="F432" s="6" t="str">
        <f>VLOOKUP(A432,Furniture_Catalog[],5,0)</f>
        <v>Adjustable 15" - 19 3/4" H</v>
      </c>
      <c r="G432" s="26" t="str">
        <f>VLOOKUP(A432,Furniture_Catalog[],6,0)</f>
        <v>No arms.</v>
      </c>
      <c r="H432" s="6" t="str">
        <f>VLOOKUP(A432,Furniture_Catalog[],7,0)</f>
        <v>10 Years</v>
      </c>
      <c r="I432" s="6"/>
      <c r="J432" s="6"/>
    </row>
    <row r="433" spans="1:10" x14ac:dyDescent="0.25">
      <c r="A433" s="6" t="s">
        <v>74</v>
      </c>
      <c r="B433" s="9">
        <v>24</v>
      </c>
      <c r="C433" s="6" t="str">
        <f>VLOOKUP(A433,Furniture_Catalog[],2,0)</f>
        <v>Student Chair</v>
      </c>
      <c r="D433" s="6" t="str">
        <f>VLOOKUP(A433,Furniture_Catalog[],3,0)</f>
        <v>Fleetwood</v>
      </c>
      <c r="E433" s="6" t="str">
        <f>VLOOKUP(A433,Furniture_Catalog[],4,0)</f>
        <v>E! Seating</v>
      </c>
      <c r="F433" s="6" t="str">
        <f>VLOOKUP(A433,Furniture_Catalog[],5,0)</f>
        <v>Varies by grade.</v>
      </c>
      <c r="G433" s="26"/>
      <c r="H433" s="6" t="str">
        <f>VLOOKUP(A433,Furniture_Catalog[],7,0)</f>
        <v>Limited Lifetime</v>
      </c>
      <c r="I433" s="6"/>
      <c r="J433" s="6"/>
    </row>
    <row r="434" spans="1:10" x14ac:dyDescent="0.25">
      <c r="A434" s="6" t="s">
        <v>76</v>
      </c>
      <c r="B434" s="9">
        <v>1</v>
      </c>
      <c r="C434" s="6" t="str">
        <f>VLOOKUP(A434,Furniture_Catalog[],2,0)</f>
        <v>Lectern</v>
      </c>
      <c r="D434" s="6" t="str">
        <f>VLOOKUP(A434,Furniture_Catalog[],3,0)</f>
        <v>Smith System</v>
      </c>
      <c r="E434" s="6" t="str">
        <f>VLOOKUP(A434,Furniture_Catalog[],4,0)</f>
        <v>Motum Mobile Lectern</v>
      </c>
      <c r="F434" s="6" t="str">
        <f>VLOOKUP(A434,Furniture_Catalog[],5,0)</f>
        <v>24" D x 24" W x adjustable 30" - 44" H</v>
      </c>
      <c r="G434" s="26" t="str">
        <f>VLOOKUP(A434,Furniture_Catalog[],6,0)</f>
        <v>Provide cascade laptop shelf.</v>
      </c>
      <c r="H434" s="6" t="str">
        <f>VLOOKUP(A434,Furniture_Catalog[],7,0)</f>
        <v>Limited Lifetime, 12 Years on Casters</v>
      </c>
      <c r="I434" s="6"/>
      <c r="J434" s="6"/>
    </row>
    <row r="435" spans="1:10" x14ac:dyDescent="0.25">
      <c r="A435" s="6" t="s">
        <v>79</v>
      </c>
      <c r="B435" s="9">
        <v>1</v>
      </c>
      <c r="C435" s="6" t="str">
        <f>VLOOKUP(A435,Furniture_Catalog[],2,0)</f>
        <v>Rug</v>
      </c>
      <c r="D435" s="6" t="str">
        <f>VLOOKUP(A435,Furniture_Catalog[],3,0)</f>
        <v>Lakeshore</v>
      </c>
      <c r="E435" s="6" t="str">
        <f>VLOOKUP(A435,Furniture_Catalog[],4,0)</f>
        <v>Learning Shapes &amp; Colors Activity Carpets</v>
      </c>
      <c r="F435" s="6" t="str">
        <f>VLOOKUP(A435,Furniture_Catalog[],5,0)</f>
        <v>9' D x 12' W</v>
      </c>
      <c r="G435" s="26"/>
      <c r="H435" s="6" t="str">
        <f>VLOOKUP(A435,Furniture_Catalog[],7,0)</f>
        <v>10 Years</v>
      </c>
      <c r="I435" s="6"/>
      <c r="J435" s="6"/>
    </row>
    <row r="436" spans="1:10" x14ac:dyDescent="0.25">
      <c r="A436" s="6" t="s">
        <v>81</v>
      </c>
      <c r="B436" s="9">
        <v>1</v>
      </c>
      <c r="C436" s="6" t="str">
        <f>VLOOKUP(A436,Furniture_Catalog[],2,0)</f>
        <v>Big Book Center</v>
      </c>
      <c r="D436" s="6" t="str">
        <f>VLOOKUP(A436,Furniture_Catalog[],3,0)</f>
        <v>Lakeshore</v>
      </c>
      <c r="E436" s="6" t="str">
        <f>VLOOKUP(A436,Furniture_Catalog[],4,0)</f>
        <v>Classic Birch Magnetic Write &amp; Wipe Big Book Center</v>
      </c>
      <c r="F436" s="6" t="str">
        <f>VLOOKUP(A436,Furniture_Catalog[],5,0)</f>
        <v>23 5/8" W x 16 1/4" D x 37 1/2" H</v>
      </c>
      <c r="G436" s="26"/>
      <c r="H436" s="6" t="str">
        <f>VLOOKUP(A436,Furniture_Catalog[],7,0)</f>
        <v>Lifetime</v>
      </c>
      <c r="I436" s="6"/>
      <c r="J436" s="6"/>
    </row>
    <row r="437" spans="1:10" x14ac:dyDescent="0.25">
      <c r="A437" s="6" t="s">
        <v>68</v>
      </c>
      <c r="B437" s="7" t="s">
        <v>190</v>
      </c>
      <c r="C437" s="6" t="str">
        <f>VLOOKUP(A437,Furniture_Catalog[],2,0)</f>
        <v>Mobile Shelving</v>
      </c>
      <c r="D437" s="6" t="str">
        <f>VLOOKUP(A437,Furniture_Catalog[],3,0)</f>
        <v>VS America</v>
      </c>
      <c r="E437" s="6" t="str">
        <f>VLOOKUP(A437,Furniture_Catalog[],4,0)</f>
        <v>Shift+Transfer (Curve)</v>
      </c>
      <c r="F437" s="6" t="str">
        <f>VLOOKUP(A437,Furniture_Catalog[],5,0)</f>
        <v>60 1/8"W x 16 3/4" D x 45 1/2" H</v>
      </c>
      <c r="G437" s="26" t="str">
        <f>VLOOKUP(A437,Furniture_Catalog[],6,0)</f>
        <v>Provide pull handles and magnets.</v>
      </c>
      <c r="H437" s="6" t="str">
        <f>VLOOKUP(A437,Furniture_Catalog[],7,0)</f>
        <v>10 Years</v>
      </c>
      <c r="I437" s="6"/>
      <c r="J437" s="6"/>
    </row>
    <row r="438" spans="1:10" x14ac:dyDescent="0.25">
      <c r="A438" s="6" t="s">
        <v>22</v>
      </c>
      <c r="B438" s="7" t="s">
        <v>190</v>
      </c>
      <c r="C438" s="6" t="str">
        <f>VLOOKUP(A438,Furniture_Catalog[],2,0)</f>
        <v>Modular Soft Seating</v>
      </c>
      <c r="D438" s="6" t="str">
        <f>VLOOKUP(A438,Furniture_Catalog[],3,0)</f>
        <v>VS America</v>
      </c>
      <c r="E438" s="6" t="str">
        <f>VLOOKUP(A438,Furniture_Catalog[],4,0)</f>
        <v>Shift+ Landscape (Curve)</v>
      </c>
      <c r="F438" s="6" t="str">
        <f>VLOOKUP(A438,Furniture_Catalog[],5,0)</f>
        <v>43 3/8" W x 20 3/4" D x 11 7/8" H</v>
      </c>
      <c r="G438" s="26"/>
      <c r="H438" s="6" t="str">
        <f>VLOOKUP(A438,Furniture_Catalog[],7,0)</f>
        <v>10 Years</v>
      </c>
      <c r="I438" s="6"/>
      <c r="J438" s="6"/>
    </row>
    <row r="439" spans="1:10" x14ac:dyDescent="0.25">
      <c r="A439" s="6" t="s">
        <v>80</v>
      </c>
      <c r="B439" s="7" t="s">
        <v>175</v>
      </c>
      <c r="C439" s="6" t="str">
        <f>VLOOKUP(A439,Furniture_Catalog[],2,0)</f>
        <v>Play Kitchen</v>
      </c>
      <c r="D439" s="6" t="str">
        <f>VLOOKUP(A439,Furniture_Catalog[],3,0)</f>
        <v>Lakeshore</v>
      </c>
      <c r="E439" s="6" t="str">
        <f>VLOOKUP(A439,Furniture_Catalog[],4,0)</f>
        <v>Heavy-Duty  All-in-One Kitchen</v>
      </c>
      <c r="F439" s="6" t="str">
        <f>VLOOKUP(A439,Furniture_Catalog[],5,0)</f>
        <v>52" W x 16 1/8" D x 44 1/2" H</v>
      </c>
      <c r="G439" s="26"/>
      <c r="H439" s="6" t="str">
        <f>VLOOKUP(A439,Furniture_Catalog[],7,0)</f>
        <v>Lifetime</v>
      </c>
      <c r="I439" s="6"/>
      <c r="J439" s="6"/>
    </row>
    <row r="440" spans="1:10" x14ac:dyDescent="0.25">
      <c r="A440" s="6" t="s">
        <v>82</v>
      </c>
      <c r="B440" s="9">
        <v>2</v>
      </c>
      <c r="C440" s="6" t="str">
        <f>VLOOKUP(A440,Furniture_Catalog[],2,0)</f>
        <v>Rocking Foam Animal</v>
      </c>
      <c r="D440" s="6" t="str">
        <f>VLOOKUP(A440,Furniture_Catalog[],3,0)</f>
        <v>Fomcore</v>
      </c>
      <c r="E440" s="6" t="str">
        <f>VLOOKUP(A440,Furniture_Catalog[],4,0)</f>
        <v>Rock'n in the Wild Roxy T-Rex</v>
      </c>
      <c r="F440" s="6" t="str">
        <f>VLOOKUP(A440,Furniture_Catalog[],5,0)</f>
        <v>35" L x 12" W x 33" H</v>
      </c>
      <c r="G440" s="26"/>
      <c r="H440" s="6" t="str">
        <f>VLOOKUP(A440,Furniture_Catalog[],7,0)</f>
        <v>Limited Lifetime</v>
      </c>
      <c r="I440" s="27"/>
      <c r="J440" s="27"/>
    </row>
    <row r="441" spans="1:10" x14ac:dyDescent="0.25">
      <c r="A441" s="6" t="s">
        <v>83</v>
      </c>
      <c r="B441" s="9">
        <v>2</v>
      </c>
      <c r="C441" s="6" t="str">
        <f>VLOOKUP(A441,Furniture_Catalog[],2,0)</f>
        <v>Rocking Foam Animal</v>
      </c>
      <c r="D441" s="6" t="str">
        <f>VLOOKUP(A441,Furniture_Catalog[],3,0)</f>
        <v>Fomcore</v>
      </c>
      <c r="E441" s="6" t="str">
        <f>VLOOKUP(A441,Furniture_Catalog[],4,0)</f>
        <v>Rock'n in the Wild Turbo Trike</v>
      </c>
      <c r="F441" s="6" t="str">
        <f>VLOOKUP(A441,Furniture_Catalog[],5,0)</f>
        <v>35 1/2" L x 12" W x 21 1/2" H</v>
      </c>
      <c r="G441" s="26"/>
      <c r="H441" s="6" t="str">
        <f>VLOOKUP(A441,Furniture_Catalog[],7,0)</f>
        <v>Limited Lifetime</v>
      </c>
      <c r="I441" s="6"/>
      <c r="J441" s="6"/>
    </row>
    <row r="442" spans="1:10" x14ac:dyDescent="0.25">
      <c r="A442" s="5"/>
      <c r="B442" s="7"/>
      <c r="C442" s="6"/>
      <c r="D442" s="6"/>
      <c r="E442" s="6"/>
      <c r="F442" s="6"/>
      <c r="G442" s="26"/>
      <c r="H442" s="27"/>
      <c r="I442" s="27"/>
      <c r="J442" s="27"/>
    </row>
    <row r="443" spans="1:10" x14ac:dyDescent="0.25">
      <c r="A443" s="10" t="s">
        <v>186</v>
      </c>
      <c r="B443" s="11"/>
      <c r="C443" s="11"/>
      <c r="D443" s="11"/>
      <c r="E443" s="11"/>
      <c r="F443" s="11"/>
      <c r="G443" s="67"/>
      <c r="H443" s="68"/>
      <c r="I443" s="67"/>
      <c r="J443" s="68"/>
    </row>
    <row r="444" spans="1:10" x14ac:dyDescent="0.25">
      <c r="A444" s="6" t="s">
        <v>50</v>
      </c>
      <c r="B444" s="9">
        <v>2</v>
      </c>
      <c r="C444" s="6" t="str">
        <f>VLOOKUP(A444,Furniture_Catalog[],2,0)</f>
        <v>Classroom Storage</v>
      </c>
      <c r="D444" s="6" t="str">
        <f>VLOOKUP(A444,Furniture_Catalog[],3,0)</f>
        <v>Smith System</v>
      </c>
      <c r="E444" s="6" t="str">
        <f>VLOOKUP(A444,Furniture_Catalog[],4,0)</f>
        <v>Cascade Mega-Cabinet (24 Totes)</v>
      </c>
      <c r="F444" s="6" t="str">
        <f>VLOOKUP(A444,Furniture_Catalog[],5,0)</f>
        <v>19" D x 42 3/8" W x 43 5/16" H</v>
      </c>
      <c r="G444" s="26" t="str">
        <f>VLOOKUP(A444,Furniture_Catalog[],6,0)</f>
        <v>Provide 3" totes, lockable doors, casters, and markerboard back.</v>
      </c>
      <c r="H444" s="6" t="str">
        <f>VLOOKUP(A444,Furniture_Catalog[],7,0)</f>
        <v>Lifetime</v>
      </c>
      <c r="I444" s="6"/>
      <c r="J444" s="6"/>
    </row>
    <row r="445" spans="1:10" x14ac:dyDescent="0.25">
      <c r="A445" s="6" t="s">
        <v>46</v>
      </c>
      <c r="B445" s="9">
        <v>7</v>
      </c>
      <c r="C445" s="6" t="str">
        <f>VLOOKUP(A445,Furniture_Catalog[],2,0)</f>
        <v>Classroom Storage</v>
      </c>
      <c r="D445" s="6" t="str">
        <f>VLOOKUP(A445,Furniture_Catalog[],3,0)</f>
        <v>Smith System</v>
      </c>
      <c r="E445" s="6" t="str">
        <f>VLOOKUP(A445,Furniture_Catalog[],4,0)</f>
        <v>Cascade Mid-Cabinet w/ Shelves</v>
      </c>
      <c r="F445" s="6" t="str">
        <f>VLOOKUP(A445,Furniture_Catalog[],5,0)</f>
        <v>19" D x 28 5/8" W x 43 5/16" H</v>
      </c>
      <c r="G445" s="26" t="str">
        <f>VLOOKUP(A445,Furniture_Catalog[],6,0)</f>
        <v>Provide lockable doors, casters, and markerboard back.</v>
      </c>
      <c r="H445" s="6" t="str">
        <f>VLOOKUP(A445,Furniture_Catalog[],7,0)</f>
        <v>Lifetime</v>
      </c>
      <c r="I445" s="6"/>
      <c r="J445" s="6"/>
    </row>
    <row r="446" spans="1:10" x14ac:dyDescent="0.25">
      <c r="A446" s="6" t="s">
        <v>73</v>
      </c>
      <c r="B446" s="9">
        <v>4</v>
      </c>
      <c r="C446" s="6" t="str">
        <f>VLOOKUP(A446,Furniture_Catalog[],2,0)</f>
        <v>Task Chair</v>
      </c>
      <c r="D446" s="6" t="str">
        <f>VLOOKUP(A446,Furniture_Catalog[],3,0)</f>
        <v>HON</v>
      </c>
      <c r="E446" s="6" t="str">
        <f>VLOOKUP(A446,Furniture_Catalog[],4,0)</f>
        <v>Ignition 2.0 Task Chair</v>
      </c>
      <c r="F446" s="6" t="str">
        <f>VLOOKUP(A446,Furniture_Catalog[],5,0)</f>
        <v>27" W x 28.5 D x 44.5 H</v>
      </c>
      <c r="G446" s="26"/>
      <c r="H446" s="6" t="str">
        <f>VLOOKUP(A446,Furniture_Catalog[],7,0)</f>
        <v>Lifetime</v>
      </c>
      <c r="I446" s="6"/>
      <c r="J446" s="6"/>
    </row>
    <row r="447" spans="1:10" x14ac:dyDescent="0.25">
      <c r="A447" s="6" t="s">
        <v>77</v>
      </c>
      <c r="B447" s="9">
        <v>4</v>
      </c>
      <c r="C447" s="6" t="str">
        <f>VLOOKUP(A447,Furniture_Catalog[],2,0)</f>
        <v>Mobile Pedestal Storage</v>
      </c>
      <c r="D447" s="6" t="str">
        <f>VLOOKUP(A447,Furniture_Catalog[],3,0)</f>
        <v>HON</v>
      </c>
      <c r="E447" s="6" t="str">
        <f>VLOOKUP(A447,Furniture_Catalog[],4,0)</f>
        <v>Mobile Box/File Pedestal</v>
      </c>
      <c r="F447" s="6" t="str">
        <f>VLOOKUP(A447,Furniture_Catalog[],5,0)</f>
        <v>15" W x 22 7/8" D x 22" H</v>
      </c>
      <c r="G447" s="26" t="str">
        <f>VLOOKUP(A447,Furniture_Catalog[],6,0)</f>
        <v>With cushion top.</v>
      </c>
      <c r="H447" s="6" t="str">
        <f>VLOOKUP(A447,Furniture_Catalog[],7,0)</f>
        <v>Lifetime, 5 Year on Seating Textiles</v>
      </c>
      <c r="I447" s="6"/>
      <c r="J447" s="6"/>
    </row>
    <row r="448" spans="1:10" x14ac:dyDescent="0.25">
      <c r="A448" s="6" t="s">
        <v>25</v>
      </c>
      <c r="B448" s="9">
        <v>2</v>
      </c>
      <c r="C448" s="6" t="str">
        <f>VLOOKUP(A448,Furniture_Catalog[],2,0)</f>
        <v>Height Adjustable Table</v>
      </c>
      <c r="D448" s="6" t="str">
        <f>VLOOKUP(A448,Furniture_Catalog[],3,0)</f>
        <v>Workrite</v>
      </c>
      <c r="E448" s="6" t="str">
        <f>VLOOKUP(A448,Furniture_Catalog[],4,0)</f>
        <v>Sierra HX 2 Leg</v>
      </c>
      <c r="F448" s="6" t="str">
        <f>VLOOKUP(A448,Furniture_Catalog[],5,0)</f>
        <v>60"W x 30"D</v>
      </c>
      <c r="G448" s="26" t="str">
        <f>VLOOKUP(A448,Furniture_Catalog[],6,0)</f>
        <v>Top to match student desks. Provide modesty screen.</v>
      </c>
      <c r="H448" s="6" t="str">
        <f>VLOOKUP(A448,Furniture_Catalog[],7,0)</f>
        <v>Limited Lifetime</v>
      </c>
      <c r="I448" s="6"/>
      <c r="J448" s="6"/>
    </row>
    <row r="449" spans="1:10" x14ac:dyDescent="0.25">
      <c r="A449" s="6" t="s">
        <v>12</v>
      </c>
      <c r="B449" s="9">
        <v>2</v>
      </c>
      <c r="C449" s="6" t="str">
        <f>VLOOKUP(A449,Furniture_Catalog[],2,0)</f>
        <v>Activity Table</v>
      </c>
      <c r="D449" s="6" t="str">
        <f>VLOOKUP(A449,Furniture_Catalog[],3,0)</f>
        <v>Smith System</v>
      </c>
      <c r="E449" s="6" t="str">
        <f>VLOOKUP(A449,Furniture_Catalog[],4,0)</f>
        <v>Elemental Rectangle Table</v>
      </c>
      <c r="F449" s="6" t="str">
        <f>VLOOKUP(A449,Furniture_Catalog[],5,0)</f>
        <v>30"D x 60"W x adjustable 19" - 33" H</v>
      </c>
      <c r="G449" s="26" t="s">
        <v>182</v>
      </c>
      <c r="H449" s="6" t="str">
        <f>VLOOKUP(A449,Furniture_Catalog[],7,0)</f>
        <v>12 Years; Lifetime on metal frames</v>
      </c>
      <c r="I449" s="6"/>
      <c r="J449" s="6"/>
    </row>
    <row r="450" spans="1:10" x14ac:dyDescent="0.25">
      <c r="A450" s="6" t="s">
        <v>17</v>
      </c>
      <c r="B450" s="9">
        <v>2</v>
      </c>
      <c r="C450" s="6" t="str">
        <f>VLOOKUP(A450,Furniture_Catalog[],2,0)</f>
        <v>Activity Table</v>
      </c>
      <c r="D450" s="6" t="str">
        <f>VLOOKUP(A450,Furniture_Catalog[],3,0)</f>
        <v>Smith System</v>
      </c>
      <c r="E450" s="6" t="str">
        <f>VLOOKUP(A450,Furniture_Catalog[],4,0)</f>
        <v>Elemental Half Moon Table</v>
      </c>
      <c r="F450" s="6" t="str">
        <f>VLOOKUP(A450,Furniture_Catalog[],5,0)</f>
        <v>30"D x 72"W x adjustable 19" - 33" H</v>
      </c>
      <c r="G450" s="26" t="str">
        <f>VLOOKUP(A450,Furniture_Catalog[],6,0)</f>
        <v>Provide casters.</v>
      </c>
      <c r="H450" s="6" t="str">
        <f>VLOOKUP(A450,Furniture_Catalog[],7,0)</f>
        <v>12 Years; Lifetime on metal frames</v>
      </c>
      <c r="I450" s="6"/>
      <c r="J450" s="6"/>
    </row>
    <row r="451" spans="1:10" x14ac:dyDescent="0.25">
      <c r="A451" s="6" t="s">
        <v>14</v>
      </c>
      <c r="B451" s="9">
        <v>8</v>
      </c>
      <c r="C451" s="6" t="str">
        <f>VLOOKUP(A451,Furniture_Catalog[],2,0)</f>
        <v>Rocker Seat</v>
      </c>
      <c r="D451" s="6" t="str">
        <f>VLOOKUP(A451,Furniture_Catalog[],3,0)</f>
        <v>VS America</v>
      </c>
      <c r="E451" s="6" t="str">
        <f>VLOOKUP(A451,Furniture_Catalog[],4,0)</f>
        <v>Hokki+ Wobble Stool</v>
      </c>
      <c r="F451" s="6" t="str">
        <f>VLOOKUP(A451,Furniture_Catalog[],5,0)</f>
        <v>Adjustable 15" - 19 3/4" H</v>
      </c>
      <c r="G451" s="26" t="str">
        <f>VLOOKUP(A451,Furniture_Catalog[],6,0)</f>
        <v>No arms.</v>
      </c>
      <c r="H451" s="6" t="str">
        <f>VLOOKUP(A451,Furniture_Catalog[],7,0)</f>
        <v>10 Years</v>
      </c>
      <c r="I451" s="6"/>
      <c r="J451" s="6"/>
    </row>
    <row r="452" spans="1:10" x14ac:dyDescent="0.25">
      <c r="A452" s="6" t="s">
        <v>74</v>
      </c>
      <c r="B452" s="9">
        <v>12</v>
      </c>
      <c r="C452" s="6" t="str">
        <f>VLOOKUP(A452,Furniture_Catalog[],2,0)</f>
        <v>Student Chair</v>
      </c>
      <c r="D452" s="6" t="str">
        <f>VLOOKUP(A452,Furniture_Catalog[],3,0)</f>
        <v>Fleetwood</v>
      </c>
      <c r="E452" s="6" t="str">
        <f>VLOOKUP(A452,Furniture_Catalog[],4,0)</f>
        <v>E! Seating</v>
      </c>
      <c r="F452" s="6" t="str">
        <f>VLOOKUP(A452,Furniture_Catalog[],5,0)</f>
        <v>Varies by grade.</v>
      </c>
      <c r="G452" s="26"/>
      <c r="H452" s="6" t="str">
        <f>VLOOKUP(A452,Furniture_Catalog[],7,0)</f>
        <v>Limited Lifetime</v>
      </c>
      <c r="I452" s="6"/>
      <c r="J452" s="6"/>
    </row>
    <row r="453" spans="1:10" x14ac:dyDescent="0.25">
      <c r="A453" s="6" t="s">
        <v>76</v>
      </c>
      <c r="B453" s="9">
        <v>1</v>
      </c>
      <c r="C453" s="6" t="str">
        <f>VLOOKUP(A453,Furniture_Catalog[],2,0)</f>
        <v>Lectern</v>
      </c>
      <c r="D453" s="6" t="str">
        <f>VLOOKUP(A453,Furniture_Catalog[],3,0)</f>
        <v>Smith System</v>
      </c>
      <c r="E453" s="6" t="str">
        <f>VLOOKUP(A453,Furniture_Catalog[],4,0)</f>
        <v>Motum Mobile Lectern</v>
      </c>
      <c r="F453" s="6" t="str">
        <f>VLOOKUP(A453,Furniture_Catalog[],5,0)</f>
        <v>24" D x 24" W x adjustable 30" - 44" H</v>
      </c>
      <c r="G453" s="26" t="str">
        <f>VLOOKUP(A453,Furniture_Catalog[],6,0)</f>
        <v>Provide cascade laptop shelf.</v>
      </c>
      <c r="H453" s="6" t="str">
        <f>VLOOKUP(A453,Furniture_Catalog[],7,0)</f>
        <v>Limited Lifetime, 12 Years on Casters</v>
      </c>
      <c r="I453" s="6"/>
      <c r="J453" s="6"/>
    </row>
    <row r="454" spans="1:10" x14ac:dyDescent="0.25">
      <c r="A454" s="6" t="s">
        <v>79</v>
      </c>
      <c r="B454" s="9">
        <v>1</v>
      </c>
      <c r="C454" s="6" t="str">
        <f>VLOOKUP(A454,Furniture_Catalog[],2,0)</f>
        <v>Rug</v>
      </c>
      <c r="D454" s="6" t="str">
        <f>VLOOKUP(A454,Furniture_Catalog[],3,0)</f>
        <v>Lakeshore</v>
      </c>
      <c r="E454" s="6" t="str">
        <f>VLOOKUP(A454,Furniture_Catalog[],4,0)</f>
        <v>Learning Shapes &amp; Colors Activity Carpets</v>
      </c>
      <c r="F454" s="6" t="str">
        <f>VLOOKUP(A454,Furniture_Catalog[],5,0)</f>
        <v>9' D x 12' W</v>
      </c>
      <c r="G454" s="26"/>
      <c r="H454" s="6" t="str">
        <f>VLOOKUP(A454,Furniture_Catalog[],7,0)</f>
        <v>10 Years</v>
      </c>
      <c r="I454" s="6"/>
      <c r="J454" s="6"/>
    </row>
    <row r="455" spans="1:10" x14ac:dyDescent="0.25">
      <c r="A455" s="6" t="s">
        <v>81</v>
      </c>
      <c r="B455" s="9">
        <v>1</v>
      </c>
      <c r="C455" s="6" t="str">
        <f>VLOOKUP(A455,Furniture_Catalog[],2,0)</f>
        <v>Big Book Center</v>
      </c>
      <c r="D455" s="6" t="str">
        <f>VLOOKUP(A455,Furniture_Catalog[],3,0)</f>
        <v>Lakeshore</v>
      </c>
      <c r="E455" s="6" t="str">
        <f>VLOOKUP(A455,Furniture_Catalog[],4,0)</f>
        <v>Classic Birch Magnetic Write &amp; Wipe Big Book Center</v>
      </c>
      <c r="F455" s="6" t="str">
        <f>VLOOKUP(A455,Furniture_Catalog[],5,0)</f>
        <v>23 5/8" W x 16 1/4" D x 37 1/2" H</v>
      </c>
      <c r="G455" s="26"/>
      <c r="H455" s="6" t="str">
        <f>VLOOKUP(A455,Furniture_Catalog[],7,0)</f>
        <v>Lifetime</v>
      </c>
      <c r="I455" s="6"/>
      <c r="J455" s="6"/>
    </row>
    <row r="456" spans="1:10" x14ac:dyDescent="0.25">
      <c r="A456" s="6" t="s">
        <v>68</v>
      </c>
      <c r="B456" s="7" t="s">
        <v>190</v>
      </c>
      <c r="C456" s="6" t="str">
        <f>VLOOKUP(A456,Furniture_Catalog[],2,0)</f>
        <v>Mobile Shelving</v>
      </c>
      <c r="D456" s="6" t="str">
        <f>VLOOKUP(A456,Furniture_Catalog[],3,0)</f>
        <v>VS America</v>
      </c>
      <c r="E456" s="6" t="str">
        <f>VLOOKUP(A456,Furniture_Catalog[],4,0)</f>
        <v>Shift+Transfer (Curve)</v>
      </c>
      <c r="F456" s="6" t="str">
        <f>VLOOKUP(A456,Furniture_Catalog[],5,0)</f>
        <v>60 1/8"W x 16 3/4" D x 45 1/2" H</v>
      </c>
      <c r="G456" s="26" t="str">
        <f>VLOOKUP(A456,Furniture_Catalog[],6,0)</f>
        <v>Provide pull handles and magnets.</v>
      </c>
      <c r="H456" s="6" t="str">
        <f>VLOOKUP(A456,Furniture_Catalog[],7,0)</f>
        <v>10 Years</v>
      </c>
      <c r="I456" s="6"/>
      <c r="J456" s="6"/>
    </row>
    <row r="457" spans="1:10" x14ac:dyDescent="0.25">
      <c r="A457" s="6" t="s">
        <v>22</v>
      </c>
      <c r="B457" s="7" t="s">
        <v>190</v>
      </c>
      <c r="C457" s="6" t="str">
        <f>VLOOKUP(A457,Furniture_Catalog[],2,0)</f>
        <v>Modular Soft Seating</v>
      </c>
      <c r="D457" s="6" t="str">
        <f>VLOOKUP(A457,Furniture_Catalog[],3,0)</f>
        <v>VS America</v>
      </c>
      <c r="E457" s="6" t="str">
        <f>VLOOKUP(A457,Furniture_Catalog[],4,0)</f>
        <v>Shift+ Landscape (Curve)</v>
      </c>
      <c r="F457" s="6" t="str">
        <f>VLOOKUP(A457,Furniture_Catalog[],5,0)</f>
        <v>43 3/8" W x 20 3/4" D x 11 7/8" H</v>
      </c>
      <c r="G457" s="26"/>
      <c r="H457" s="6" t="str">
        <f>VLOOKUP(A457,Furniture_Catalog[],7,0)</f>
        <v>10 Years</v>
      </c>
      <c r="I457" s="6"/>
      <c r="J457" s="6"/>
    </row>
    <row r="458" spans="1:10" x14ac:dyDescent="0.25">
      <c r="A458" s="6" t="s">
        <v>80</v>
      </c>
      <c r="B458" s="7" t="s">
        <v>175</v>
      </c>
      <c r="C458" s="6" t="str">
        <f>VLOOKUP(A458,Furniture_Catalog[],2,0)</f>
        <v>Play Kitchen</v>
      </c>
      <c r="D458" s="6" t="str">
        <f>VLOOKUP(A458,Furniture_Catalog[],3,0)</f>
        <v>Lakeshore</v>
      </c>
      <c r="E458" s="6" t="str">
        <f>VLOOKUP(A458,Furniture_Catalog[],4,0)</f>
        <v>Heavy-Duty  All-in-One Kitchen</v>
      </c>
      <c r="F458" s="6" t="str">
        <f>VLOOKUP(A458,Furniture_Catalog[],5,0)</f>
        <v>52" W x 16 1/8" D x 44 1/2" H</v>
      </c>
      <c r="G458" s="26"/>
      <c r="H458" s="6" t="str">
        <f>VLOOKUP(A458,Furniture_Catalog[],7,0)</f>
        <v>Lifetime</v>
      </c>
      <c r="I458" s="6"/>
      <c r="J458" s="6"/>
    </row>
    <row r="459" spans="1:10" x14ac:dyDescent="0.25">
      <c r="A459" s="6" t="s">
        <v>82</v>
      </c>
      <c r="B459" s="9">
        <v>2</v>
      </c>
      <c r="C459" s="6" t="str">
        <f>VLOOKUP(A459,Furniture_Catalog[],2,0)</f>
        <v>Rocking Foam Animal</v>
      </c>
      <c r="D459" s="6" t="str">
        <f>VLOOKUP(A459,Furniture_Catalog[],3,0)</f>
        <v>Fomcore</v>
      </c>
      <c r="E459" s="6" t="str">
        <f>VLOOKUP(A459,Furniture_Catalog[],4,0)</f>
        <v>Rock'n in the Wild Roxy T-Rex</v>
      </c>
      <c r="F459" s="6" t="str">
        <f>VLOOKUP(A459,Furniture_Catalog[],5,0)</f>
        <v>35" L x 12" W x 33" H</v>
      </c>
      <c r="G459" s="26"/>
      <c r="H459" s="6" t="str">
        <f>VLOOKUP(A459,Furniture_Catalog[],7,0)</f>
        <v>Limited Lifetime</v>
      </c>
      <c r="I459" s="6"/>
      <c r="J459" s="6"/>
    </row>
    <row r="460" spans="1:10" x14ac:dyDescent="0.25">
      <c r="A460" s="6" t="s">
        <v>83</v>
      </c>
      <c r="B460" s="9">
        <v>2</v>
      </c>
      <c r="C460" s="6" t="str">
        <f>VLOOKUP(A460,Furniture_Catalog[],2,0)</f>
        <v>Rocking Foam Animal</v>
      </c>
      <c r="D460" s="6" t="str">
        <f>VLOOKUP(A460,Furniture_Catalog[],3,0)</f>
        <v>Fomcore</v>
      </c>
      <c r="E460" s="6" t="str">
        <f>VLOOKUP(A460,Furniture_Catalog[],4,0)</f>
        <v>Rock'n in the Wild Turbo Trike</v>
      </c>
      <c r="F460" s="6" t="str">
        <f>VLOOKUP(A460,Furniture_Catalog[],5,0)</f>
        <v>35 1/2" L x 12" W x 21 1/2" H</v>
      </c>
      <c r="G460" s="26"/>
      <c r="H460" s="6"/>
      <c r="I460" s="6"/>
      <c r="J460" s="6"/>
    </row>
    <row r="461" spans="1:10" x14ac:dyDescent="0.25">
      <c r="A461" s="26"/>
      <c r="B461" s="33"/>
      <c r="C461" s="34"/>
      <c r="D461" s="34"/>
      <c r="E461" s="34"/>
      <c r="F461" s="34"/>
      <c r="G461" s="34"/>
      <c r="H461" s="35"/>
      <c r="I461" s="27"/>
      <c r="J461" s="27"/>
    </row>
    <row r="462" spans="1:10" x14ac:dyDescent="0.25">
      <c r="A462" s="10" t="s">
        <v>270</v>
      </c>
      <c r="B462" s="11"/>
      <c r="C462" s="11"/>
      <c r="D462" s="11"/>
      <c r="E462" s="11"/>
      <c r="F462" s="11"/>
      <c r="G462" s="67"/>
      <c r="H462" s="68"/>
      <c r="I462" s="67"/>
      <c r="J462" s="68"/>
    </row>
    <row r="463" spans="1:10" x14ac:dyDescent="0.25">
      <c r="A463" s="6" t="s">
        <v>269</v>
      </c>
      <c r="B463" s="36">
        <v>1</v>
      </c>
      <c r="C463" s="6" t="s">
        <v>273</v>
      </c>
      <c r="D463" s="6" t="str">
        <f>VLOOKUP(A463,Furniture_Catalog[],3,0)</f>
        <v>Lakeshore</v>
      </c>
      <c r="E463" s="6" t="str">
        <f>VLOOKUP(A463,Furniture_Catalog[],4,0)</f>
        <v xml:space="preserve">Changing Station Area - 24-36 Months </v>
      </c>
      <c r="F463" s="6" t="str">
        <f>VLOOKUP(A463,Furniture_Catalog[],5,0)</f>
        <v>43 1/2" W x 24 1/2" D x 38" H</v>
      </c>
      <c r="G463" s="26" t="s">
        <v>282</v>
      </c>
      <c r="H463" s="6" t="str">
        <f>VLOOKUP(A463,Furniture_Catalog[],7,0)</f>
        <v>Lifetime</v>
      </c>
      <c r="I463" s="6"/>
      <c r="J463" s="6"/>
    </row>
    <row r="464" spans="1:10" x14ac:dyDescent="0.25">
      <c r="H464"/>
      <c r="I464"/>
      <c r="J464"/>
    </row>
    <row r="465" spans="8:10" x14ac:dyDescent="0.25">
      <c r="H465"/>
      <c r="I465"/>
      <c r="J465"/>
    </row>
    <row r="466" spans="8:10" x14ac:dyDescent="0.25">
      <c r="H466"/>
      <c r="I466"/>
      <c r="J466"/>
    </row>
    <row r="467" spans="8:10" x14ac:dyDescent="0.25">
      <c r="H467"/>
      <c r="I467"/>
      <c r="J467"/>
    </row>
    <row r="468" spans="8:10" x14ac:dyDescent="0.25">
      <c r="H468"/>
      <c r="I468"/>
      <c r="J468"/>
    </row>
    <row r="469" spans="8:10" x14ac:dyDescent="0.25">
      <c r="H469"/>
      <c r="I469"/>
      <c r="J469"/>
    </row>
    <row r="470" spans="8:10" x14ac:dyDescent="0.25">
      <c r="H470"/>
      <c r="I470"/>
      <c r="J470"/>
    </row>
    <row r="471" spans="8:10" x14ac:dyDescent="0.25">
      <c r="H471"/>
      <c r="I471"/>
      <c r="J471"/>
    </row>
    <row r="472" spans="8:10" x14ac:dyDescent="0.25">
      <c r="H472"/>
      <c r="I472"/>
      <c r="J472"/>
    </row>
    <row r="473" spans="8:10" x14ac:dyDescent="0.25">
      <c r="H473"/>
      <c r="I473"/>
      <c r="J473"/>
    </row>
    <row r="474" spans="8:10" x14ac:dyDescent="0.25">
      <c r="H474"/>
      <c r="I474"/>
      <c r="J474"/>
    </row>
    <row r="475" spans="8:10" x14ac:dyDescent="0.25">
      <c r="H475"/>
      <c r="I475"/>
      <c r="J475"/>
    </row>
    <row r="476" spans="8:10" x14ac:dyDescent="0.25">
      <c r="H476"/>
      <c r="I476"/>
      <c r="J476"/>
    </row>
    <row r="477" spans="8:10" x14ac:dyDescent="0.25">
      <c r="H477"/>
      <c r="I477"/>
      <c r="J477"/>
    </row>
    <row r="478" spans="8:10" x14ac:dyDescent="0.25">
      <c r="H478"/>
      <c r="I478"/>
      <c r="J478"/>
    </row>
    <row r="479" spans="8:10" x14ac:dyDescent="0.25">
      <c r="H479"/>
      <c r="I479"/>
      <c r="J479"/>
    </row>
    <row r="480" spans="8:10" x14ac:dyDescent="0.25">
      <c r="H480"/>
      <c r="I480"/>
      <c r="J480"/>
    </row>
    <row r="481" spans="8:10" x14ac:dyDescent="0.25">
      <c r="H481"/>
      <c r="I481"/>
      <c r="J481"/>
    </row>
    <row r="482" spans="8:10" x14ac:dyDescent="0.25">
      <c r="H482"/>
      <c r="I482"/>
      <c r="J482"/>
    </row>
    <row r="483" spans="8:10" x14ac:dyDescent="0.25">
      <c r="H483"/>
      <c r="I483"/>
      <c r="J483"/>
    </row>
    <row r="484" spans="8:10" x14ac:dyDescent="0.25">
      <c r="H484"/>
      <c r="I484"/>
      <c r="J484"/>
    </row>
    <row r="485" spans="8:10" x14ac:dyDescent="0.25">
      <c r="H485"/>
      <c r="I485"/>
      <c r="J485"/>
    </row>
    <row r="486" spans="8:10" x14ac:dyDescent="0.25">
      <c r="H486"/>
      <c r="I486"/>
      <c r="J486"/>
    </row>
    <row r="487" spans="8:10" x14ac:dyDescent="0.25">
      <c r="H487"/>
      <c r="I487"/>
      <c r="J487"/>
    </row>
    <row r="488" spans="8:10" x14ac:dyDescent="0.25">
      <c r="H488"/>
      <c r="I488"/>
      <c r="J488"/>
    </row>
    <row r="489" spans="8:10" x14ac:dyDescent="0.25">
      <c r="H489"/>
      <c r="I489"/>
      <c r="J489"/>
    </row>
    <row r="490" spans="8:10" x14ac:dyDescent="0.25">
      <c r="H490"/>
      <c r="I490"/>
      <c r="J490"/>
    </row>
    <row r="491" spans="8:10" x14ac:dyDescent="0.25">
      <c r="H491"/>
      <c r="I491"/>
      <c r="J491"/>
    </row>
    <row r="492" spans="8:10" x14ac:dyDescent="0.25">
      <c r="H492"/>
      <c r="I492"/>
      <c r="J492"/>
    </row>
    <row r="493" spans="8:10" x14ac:dyDescent="0.25">
      <c r="H493"/>
      <c r="I493"/>
      <c r="J493"/>
    </row>
    <row r="494" spans="8:10" x14ac:dyDescent="0.25">
      <c r="H494"/>
      <c r="I494"/>
      <c r="J494"/>
    </row>
    <row r="495" spans="8:10" x14ac:dyDescent="0.25">
      <c r="H495"/>
      <c r="I495"/>
      <c r="J495"/>
    </row>
    <row r="496" spans="8:10" x14ac:dyDescent="0.25">
      <c r="H496"/>
      <c r="I496"/>
      <c r="J496"/>
    </row>
    <row r="497" spans="8:10" x14ac:dyDescent="0.25">
      <c r="H497"/>
      <c r="I497"/>
      <c r="J497"/>
    </row>
    <row r="498" spans="8:10" x14ac:dyDescent="0.25">
      <c r="H498"/>
      <c r="I498"/>
      <c r="J498"/>
    </row>
    <row r="499" spans="8:10" x14ac:dyDescent="0.25">
      <c r="H499"/>
      <c r="I499"/>
      <c r="J499"/>
    </row>
    <row r="500" spans="8:10" x14ac:dyDescent="0.25">
      <c r="H500"/>
      <c r="I500"/>
      <c r="J500"/>
    </row>
    <row r="501" spans="8:10" x14ac:dyDescent="0.25">
      <c r="H501"/>
      <c r="I501"/>
      <c r="J501"/>
    </row>
    <row r="502" spans="8:10" x14ac:dyDescent="0.25">
      <c r="H502"/>
      <c r="I502"/>
      <c r="J502"/>
    </row>
    <row r="503" spans="8:10" x14ac:dyDescent="0.25">
      <c r="H503"/>
      <c r="I503"/>
      <c r="J503"/>
    </row>
    <row r="504" spans="8:10" x14ac:dyDescent="0.25">
      <c r="H504"/>
      <c r="I504"/>
      <c r="J504"/>
    </row>
    <row r="505" spans="8:10" x14ac:dyDescent="0.25">
      <c r="H505"/>
      <c r="I505"/>
      <c r="J505"/>
    </row>
    <row r="506" spans="8:10" x14ac:dyDescent="0.25">
      <c r="H506"/>
      <c r="I506"/>
      <c r="J506"/>
    </row>
    <row r="507" spans="8:10" x14ac:dyDescent="0.25">
      <c r="H507"/>
      <c r="I507"/>
      <c r="J507"/>
    </row>
    <row r="508" spans="8:10" x14ac:dyDescent="0.25">
      <c r="H508"/>
      <c r="I508"/>
      <c r="J508"/>
    </row>
    <row r="509" spans="8:10" x14ac:dyDescent="0.25">
      <c r="H509"/>
      <c r="I509"/>
      <c r="J509"/>
    </row>
    <row r="510" spans="8:10" x14ac:dyDescent="0.25">
      <c r="H510"/>
      <c r="I510"/>
      <c r="J510"/>
    </row>
    <row r="511" spans="8:10" x14ac:dyDescent="0.25">
      <c r="H511"/>
      <c r="I511"/>
      <c r="J511"/>
    </row>
    <row r="512" spans="8:10" x14ac:dyDescent="0.25">
      <c r="H512"/>
      <c r="I512"/>
      <c r="J512"/>
    </row>
    <row r="513" spans="8:10" x14ac:dyDescent="0.25">
      <c r="H513"/>
      <c r="I513"/>
      <c r="J513"/>
    </row>
    <row r="514" spans="8:10" x14ac:dyDescent="0.25">
      <c r="H514"/>
      <c r="I514"/>
      <c r="J514"/>
    </row>
    <row r="515" spans="8:10" x14ac:dyDescent="0.25">
      <c r="H515"/>
      <c r="I515"/>
      <c r="J515"/>
    </row>
    <row r="516" spans="8:10" x14ac:dyDescent="0.25">
      <c r="H516"/>
      <c r="I516"/>
      <c r="J516"/>
    </row>
    <row r="517" spans="8:10" x14ac:dyDescent="0.25">
      <c r="H517"/>
      <c r="I517"/>
      <c r="J517"/>
    </row>
    <row r="518" spans="8:10" x14ac:dyDescent="0.25">
      <c r="H518"/>
      <c r="I518"/>
      <c r="J518"/>
    </row>
    <row r="519" spans="8:10" x14ac:dyDescent="0.25">
      <c r="H519"/>
      <c r="I519"/>
      <c r="J519"/>
    </row>
    <row r="520" spans="8:10" x14ac:dyDescent="0.25">
      <c r="H520"/>
      <c r="I520"/>
      <c r="J520"/>
    </row>
    <row r="521" spans="8:10" x14ac:dyDescent="0.25">
      <c r="H521"/>
      <c r="I521"/>
      <c r="J521"/>
    </row>
    <row r="522" spans="8:10" x14ac:dyDescent="0.25">
      <c r="H522"/>
      <c r="I522"/>
      <c r="J522"/>
    </row>
    <row r="523" spans="8:10" x14ac:dyDescent="0.25">
      <c r="H523"/>
      <c r="I523"/>
      <c r="J523"/>
    </row>
    <row r="524" spans="8:10" x14ac:dyDescent="0.25">
      <c r="H524"/>
      <c r="I524"/>
      <c r="J524"/>
    </row>
    <row r="525" spans="8:10" x14ac:dyDescent="0.25">
      <c r="H525"/>
      <c r="I525"/>
      <c r="J525"/>
    </row>
    <row r="526" spans="8:10" x14ac:dyDescent="0.25">
      <c r="H526"/>
      <c r="I526"/>
      <c r="J526"/>
    </row>
    <row r="527" spans="8:10" x14ac:dyDescent="0.25">
      <c r="H527"/>
      <c r="I527"/>
      <c r="J527"/>
    </row>
    <row r="528" spans="8:10" x14ac:dyDescent="0.25">
      <c r="H528"/>
      <c r="I528"/>
      <c r="J528"/>
    </row>
    <row r="529" spans="8:10" x14ac:dyDescent="0.25">
      <c r="H529"/>
      <c r="I529"/>
      <c r="J529"/>
    </row>
    <row r="530" spans="8:10" x14ac:dyDescent="0.25">
      <c r="H530"/>
      <c r="I530"/>
      <c r="J530"/>
    </row>
    <row r="531" spans="8:10" x14ac:dyDescent="0.25">
      <c r="H531"/>
      <c r="I531"/>
      <c r="J531"/>
    </row>
    <row r="532" spans="8:10" x14ac:dyDescent="0.25">
      <c r="H532"/>
      <c r="I532"/>
      <c r="J532"/>
    </row>
    <row r="533" spans="8:10" x14ac:dyDescent="0.25">
      <c r="H533"/>
      <c r="I533"/>
      <c r="J533"/>
    </row>
    <row r="534" spans="8:10" x14ac:dyDescent="0.25">
      <c r="H534"/>
      <c r="I534"/>
      <c r="J534"/>
    </row>
    <row r="535" spans="8:10" x14ac:dyDescent="0.25">
      <c r="H535"/>
      <c r="I535"/>
      <c r="J535"/>
    </row>
    <row r="536" spans="8:10" x14ac:dyDescent="0.25">
      <c r="H536"/>
      <c r="I536"/>
      <c r="J536"/>
    </row>
    <row r="537" spans="8:10" x14ac:dyDescent="0.25">
      <c r="H537"/>
      <c r="I537"/>
      <c r="J537"/>
    </row>
    <row r="538" spans="8:10" x14ac:dyDescent="0.25">
      <c r="H538"/>
      <c r="I538"/>
      <c r="J538"/>
    </row>
    <row r="539" spans="8:10" x14ac:dyDescent="0.25">
      <c r="H539"/>
      <c r="I539"/>
      <c r="J539"/>
    </row>
    <row r="540" spans="8:10" x14ac:dyDescent="0.25">
      <c r="H540"/>
      <c r="I540"/>
      <c r="J540"/>
    </row>
    <row r="541" spans="8:10" x14ac:dyDescent="0.25">
      <c r="H541"/>
      <c r="I541"/>
      <c r="J541"/>
    </row>
    <row r="542" spans="8:10" x14ac:dyDescent="0.25">
      <c r="H542"/>
      <c r="I542"/>
      <c r="J542"/>
    </row>
    <row r="543" spans="8:10" x14ac:dyDescent="0.25">
      <c r="H543"/>
      <c r="I543"/>
      <c r="J543"/>
    </row>
    <row r="544" spans="8:10" x14ac:dyDescent="0.25">
      <c r="H544"/>
      <c r="I544"/>
      <c r="J544"/>
    </row>
    <row r="545" spans="8:10" x14ac:dyDescent="0.25">
      <c r="H545"/>
      <c r="I545"/>
      <c r="J545"/>
    </row>
    <row r="546" spans="8:10" x14ac:dyDescent="0.25">
      <c r="H546"/>
      <c r="I546"/>
      <c r="J546"/>
    </row>
    <row r="547" spans="8:10" x14ac:dyDescent="0.25">
      <c r="H547"/>
      <c r="I547"/>
      <c r="J547"/>
    </row>
    <row r="548" spans="8:10" x14ac:dyDescent="0.25">
      <c r="H548"/>
      <c r="I548"/>
      <c r="J548"/>
    </row>
    <row r="549" spans="8:10" x14ac:dyDescent="0.25">
      <c r="H549"/>
      <c r="I549"/>
      <c r="J549"/>
    </row>
    <row r="550" spans="8:10" x14ac:dyDescent="0.25">
      <c r="H550"/>
      <c r="I550"/>
      <c r="J550"/>
    </row>
    <row r="551" spans="8:10" x14ac:dyDescent="0.25">
      <c r="H551"/>
      <c r="I551"/>
      <c r="J551"/>
    </row>
    <row r="552" spans="8:10" x14ac:dyDescent="0.25">
      <c r="H552"/>
      <c r="I552"/>
      <c r="J552"/>
    </row>
    <row r="553" spans="8:10" x14ac:dyDescent="0.25">
      <c r="H553"/>
      <c r="I553"/>
      <c r="J553"/>
    </row>
    <row r="554" spans="8:10" x14ac:dyDescent="0.25">
      <c r="H554"/>
      <c r="I554"/>
      <c r="J554"/>
    </row>
    <row r="555" spans="8:10" x14ac:dyDescent="0.25">
      <c r="H555"/>
      <c r="I555"/>
      <c r="J555"/>
    </row>
    <row r="556" spans="8:10" x14ac:dyDescent="0.25">
      <c r="H556"/>
      <c r="I556"/>
      <c r="J556"/>
    </row>
    <row r="557" spans="8:10" x14ac:dyDescent="0.25">
      <c r="H557"/>
      <c r="I557"/>
      <c r="J557"/>
    </row>
    <row r="558" spans="8:10" x14ac:dyDescent="0.25">
      <c r="H558"/>
      <c r="I558"/>
      <c r="J558"/>
    </row>
    <row r="559" spans="8:10" x14ac:dyDescent="0.25">
      <c r="H559"/>
      <c r="I559"/>
      <c r="J559"/>
    </row>
    <row r="560" spans="8:10" x14ac:dyDescent="0.25">
      <c r="H560"/>
      <c r="I560"/>
      <c r="J560"/>
    </row>
    <row r="561" spans="8:10" x14ac:dyDescent="0.25">
      <c r="H561"/>
      <c r="I561"/>
      <c r="J561"/>
    </row>
    <row r="562" spans="8:10" x14ac:dyDescent="0.25">
      <c r="H562"/>
      <c r="I562"/>
      <c r="J562"/>
    </row>
    <row r="563" spans="8:10" x14ac:dyDescent="0.25">
      <c r="H563"/>
      <c r="I563"/>
      <c r="J563"/>
    </row>
    <row r="564" spans="8:10" x14ac:dyDescent="0.25">
      <c r="H564"/>
      <c r="I564"/>
      <c r="J564"/>
    </row>
    <row r="565" spans="8:10" x14ac:dyDescent="0.25">
      <c r="H565"/>
      <c r="I565"/>
      <c r="J565"/>
    </row>
    <row r="566" spans="8:10" x14ac:dyDescent="0.25">
      <c r="H566"/>
      <c r="I566"/>
      <c r="J566"/>
    </row>
    <row r="567" spans="8:10" x14ac:dyDescent="0.25">
      <c r="H567"/>
      <c r="I567"/>
      <c r="J567"/>
    </row>
    <row r="568" spans="8:10" x14ac:dyDescent="0.25">
      <c r="H568"/>
      <c r="I568"/>
      <c r="J568"/>
    </row>
    <row r="569" spans="8:10" x14ac:dyDescent="0.25">
      <c r="H569"/>
      <c r="I569"/>
      <c r="J569"/>
    </row>
    <row r="570" spans="8:10" x14ac:dyDescent="0.25">
      <c r="H570"/>
      <c r="I570"/>
      <c r="J570"/>
    </row>
    <row r="571" spans="8:10" x14ac:dyDescent="0.25">
      <c r="H571"/>
      <c r="I571"/>
      <c r="J571"/>
    </row>
    <row r="572" spans="8:10" x14ac:dyDescent="0.25">
      <c r="H572"/>
      <c r="I572"/>
      <c r="J572"/>
    </row>
    <row r="573" spans="8:10" x14ac:dyDescent="0.25">
      <c r="H573"/>
      <c r="I573"/>
      <c r="J573"/>
    </row>
    <row r="574" spans="8:10" x14ac:dyDescent="0.25">
      <c r="H574"/>
      <c r="I574"/>
      <c r="J574"/>
    </row>
    <row r="575" spans="8:10" x14ac:dyDescent="0.25">
      <c r="H575"/>
      <c r="I575"/>
      <c r="J575"/>
    </row>
    <row r="576" spans="8:10" x14ac:dyDescent="0.25">
      <c r="H576"/>
      <c r="I576"/>
      <c r="J576"/>
    </row>
    <row r="577" spans="8:10" x14ac:dyDescent="0.25">
      <c r="H577"/>
      <c r="I577"/>
      <c r="J577"/>
    </row>
    <row r="578" spans="8:10" x14ac:dyDescent="0.25">
      <c r="H578"/>
      <c r="I578"/>
      <c r="J578"/>
    </row>
    <row r="579" spans="8:10" x14ac:dyDescent="0.25">
      <c r="H579"/>
      <c r="I579"/>
      <c r="J579"/>
    </row>
    <row r="580" spans="8:10" x14ac:dyDescent="0.25">
      <c r="H580"/>
      <c r="I580"/>
      <c r="J580"/>
    </row>
    <row r="581" spans="8:10" x14ac:dyDescent="0.25">
      <c r="H581"/>
      <c r="I581"/>
      <c r="J581"/>
    </row>
    <row r="582" spans="8:10" x14ac:dyDescent="0.25">
      <c r="H582"/>
      <c r="I582"/>
      <c r="J582"/>
    </row>
    <row r="583" spans="8:10" x14ac:dyDescent="0.25">
      <c r="H583"/>
      <c r="I583"/>
      <c r="J583"/>
    </row>
    <row r="584" spans="8:10" x14ac:dyDescent="0.25">
      <c r="H584"/>
      <c r="I584"/>
      <c r="J584"/>
    </row>
    <row r="585" spans="8:10" x14ac:dyDescent="0.25">
      <c r="H585"/>
      <c r="I585"/>
      <c r="J585"/>
    </row>
    <row r="586" spans="8:10" x14ac:dyDescent="0.25">
      <c r="H586"/>
      <c r="I586"/>
      <c r="J586"/>
    </row>
    <row r="587" spans="8:10" x14ac:dyDescent="0.25">
      <c r="H587"/>
      <c r="I587"/>
      <c r="J587"/>
    </row>
    <row r="588" spans="8:10" x14ac:dyDescent="0.25">
      <c r="H588"/>
      <c r="I588"/>
      <c r="J588"/>
    </row>
    <row r="589" spans="8:10" x14ac:dyDescent="0.25">
      <c r="H589"/>
      <c r="I589"/>
      <c r="J589"/>
    </row>
    <row r="590" spans="8:10" x14ac:dyDescent="0.25">
      <c r="H590"/>
      <c r="I590"/>
      <c r="J590"/>
    </row>
    <row r="591" spans="8:10" x14ac:dyDescent="0.25">
      <c r="H591"/>
      <c r="I591"/>
      <c r="J591"/>
    </row>
    <row r="592" spans="8:10" x14ac:dyDescent="0.25">
      <c r="H592"/>
      <c r="I592"/>
      <c r="J592"/>
    </row>
    <row r="593" spans="8:10" x14ac:dyDescent="0.25">
      <c r="H593"/>
      <c r="I593"/>
      <c r="J593"/>
    </row>
    <row r="594" spans="8:10" x14ac:dyDescent="0.25">
      <c r="H594"/>
      <c r="I594"/>
      <c r="J594"/>
    </row>
    <row r="595" spans="8:10" x14ac:dyDescent="0.25">
      <c r="H595"/>
      <c r="I595"/>
      <c r="J595"/>
    </row>
    <row r="596" spans="8:10" x14ac:dyDescent="0.25">
      <c r="H596"/>
      <c r="I596"/>
      <c r="J596"/>
    </row>
    <row r="597" spans="8:10" x14ac:dyDescent="0.25">
      <c r="H597"/>
      <c r="I597"/>
      <c r="J597"/>
    </row>
    <row r="598" spans="8:10" x14ac:dyDescent="0.25">
      <c r="H598"/>
      <c r="I598"/>
      <c r="J598"/>
    </row>
    <row r="599" spans="8:10" x14ac:dyDescent="0.25">
      <c r="H599"/>
      <c r="I599"/>
      <c r="J599"/>
    </row>
    <row r="600" spans="8:10" x14ac:dyDescent="0.25">
      <c r="H600"/>
      <c r="I600"/>
      <c r="J600"/>
    </row>
    <row r="601" spans="8:10" x14ac:dyDescent="0.25">
      <c r="H601"/>
      <c r="I601"/>
      <c r="J601"/>
    </row>
    <row r="602" spans="8:10" x14ac:dyDescent="0.25">
      <c r="H602"/>
      <c r="I602"/>
      <c r="J602"/>
    </row>
    <row r="603" spans="8:10" x14ac:dyDescent="0.25">
      <c r="H603"/>
      <c r="I603"/>
      <c r="J603"/>
    </row>
    <row r="604" spans="8:10" x14ac:dyDescent="0.25">
      <c r="H604"/>
      <c r="I604"/>
      <c r="J604"/>
    </row>
    <row r="605" spans="8:10" x14ac:dyDescent="0.25">
      <c r="H605"/>
      <c r="I605"/>
      <c r="J605"/>
    </row>
    <row r="606" spans="8:10" x14ac:dyDescent="0.25">
      <c r="H606"/>
      <c r="I606"/>
      <c r="J606"/>
    </row>
    <row r="607" spans="8:10" x14ac:dyDescent="0.25">
      <c r="H607"/>
      <c r="I607"/>
      <c r="J607"/>
    </row>
    <row r="608" spans="8:10" x14ac:dyDescent="0.25">
      <c r="H608"/>
      <c r="I608"/>
      <c r="J608"/>
    </row>
    <row r="609" spans="8:10" x14ac:dyDescent="0.25">
      <c r="H609"/>
      <c r="I609"/>
      <c r="J609"/>
    </row>
    <row r="610" spans="8:10" x14ac:dyDescent="0.25">
      <c r="H610"/>
      <c r="I610"/>
      <c r="J610"/>
    </row>
    <row r="611" spans="8:10" x14ac:dyDescent="0.25">
      <c r="H611"/>
      <c r="I611"/>
      <c r="J611"/>
    </row>
    <row r="612" spans="8:10" x14ac:dyDescent="0.25">
      <c r="H612"/>
      <c r="I612"/>
      <c r="J612"/>
    </row>
    <row r="613" spans="8:10" x14ac:dyDescent="0.25">
      <c r="H613"/>
      <c r="I613"/>
      <c r="J613"/>
    </row>
    <row r="614" spans="8:10" x14ac:dyDescent="0.25">
      <c r="H614"/>
      <c r="I614"/>
      <c r="J614"/>
    </row>
    <row r="615" spans="8:10" x14ac:dyDescent="0.25">
      <c r="H615"/>
      <c r="I615"/>
      <c r="J615"/>
    </row>
    <row r="616" spans="8:10" x14ac:dyDescent="0.25">
      <c r="H616"/>
      <c r="I616"/>
      <c r="J616"/>
    </row>
    <row r="617" spans="8:10" x14ac:dyDescent="0.25">
      <c r="H617"/>
      <c r="I617"/>
      <c r="J617"/>
    </row>
    <row r="618" spans="8:10" x14ac:dyDescent="0.25">
      <c r="H618"/>
      <c r="I618"/>
      <c r="J618"/>
    </row>
    <row r="619" spans="8:10" x14ac:dyDescent="0.25">
      <c r="H619"/>
      <c r="I619"/>
      <c r="J619"/>
    </row>
    <row r="620" spans="8:10" x14ac:dyDescent="0.25">
      <c r="H620"/>
      <c r="I620"/>
      <c r="J620"/>
    </row>
    <row r="621" spans="8:10" x14ac:dyDescent="0.25">
      <c r="H621"/>
      <c r="I621"/>
      <c r="J621"/>
    </row>
    <row r="622" spans="8:10" x14ac:dyDescent="0.25">
      <c r="H622"/>
      <c r="I622"/>
      <c r="J622"/>
    </row>
    <row r="623" spans="8:10" x14ac:dyDescent="0.25">
      <c r="H623"/>
      <c r="I623"/>
      <c r="J623"/>
    </row>
    <row r="624" spans="8:10" x14ac:dyDescent="0.25">
      <c r="H624"/>
      <c r="I624"/>
      <c r="J624"/>
    </row>
    <row r="625" spans="8:10" x14ac:dyDescent="0.25">
      <c r="H625"/>
      <c r="I625"/>
      <c r="J625"/>
    </row>
    <row r="626" spans="8:10" x14ac:dyDescent="0.25">
      <c r="H626"/>
      <c r="I626"/>
      <c r="J626"/>
    </row>
    <row r="627" spans="8:10" x14ac:dyDescent="0.25">
      <c r="H627"/>
      <c r="I627"/>
      <c r="J627"/>
    </row>
    <row r="628" spans="8:10" x14ac:dyDescent="0.25">
      <c r="H628"/>
      <c r="I628"/>
      <c r="J628"/>
    </row>
    <row r="629" spans="8:10" x14ac:dyDescent="0.25">
      <c r="H629"/>
      <c r="I629"/>
      <c r="J629"/>
    </row>
    <row r="630" spans="8:10" x14ac:dyDescent="0.25">
      <c r="H630"/>
      <c r="I630"/>
      <c r="J630"/>
    </row>
    <row r="631" spans="8:10" x14ac:dyDescent="0.25">
      <c r="H631"/>
      <c r="I631"/>
      <c r="J631"/>
    </row>
    <row r="632" spans="8:10" x14ac:dyDescent="0.25">
      <c r="H632"/>
      <c r="I632"/>
      <c r="J632"/>
    </row>
    <row r="633" spans="8:10" x14ac:dyDescent="0.25">
      <c r="H633"/>
      <c r="I633"/>
      <c r="J633"/>
    </row>
    <row r="634" spans="8:10" x14ac:dyDescent="0.25">
      <c r="H634"/>
      <c r="I634"/>
      <c r="J634"/>
    </row>
    <row r="635" spans="8:10" x14ac:dyDescent="0.25">
      <c r="H635"/>
      <c r="I635"/>
      <c r="J635"/>
    </row>
    <row r="636" spans="8:10" x14ac:dyDescent="0.25">
      <c r="H636"/>
      <c r="I636"/>
      <c r="J636"/>
    </row>
    <row r="637" spans="8:10" x14ac:dyDescent="0.25">
      <c r="H637"/>
      <c r="I637"/>
      <c r="J637"/>
    </row>
    <row r="638" spans="8:10" x14ac:dyDescent="0.25">
      <c r="H638"/>
      <c r="I638"/>
      <c r="J638"/>
    </row>
    <row r="639" spans="8:10" x14ac:dyDescent="0.25">
      <c r="H639"/>
      <c r="I639"/>
      <c r="J639"/>
    </row>
    <row r="640" spans="8:10" x14ac:dyDescent="0.25">
      <c r="H640"/>
      <c r="I640"/>
      <c r="J640"/>
    </row>
    <row r="641" spans="8:10" x14ac:dyDescent="0.25">
      <c r="H641"/>
      <c r="I641"/>
      <c r="J641"/>
    </row>
    <row r="642" spans="8:10" x14ac:dyDescent="0.25">
      <c r="H642"/>
      <c r="I642"/>
      <c r="J642"/>
    </row>
    <row r="643" spans="8:10" x14ac:dyDescent="0.25">
      <c r="H643"/>
      <c r="I643"/>
      <c r="J643"/>
    </row>
    <row r="644" spans="8:10" x14ac:dyDescent="0.25">
      <c r="H644"/>
      <c r="I644"/>
      <c r="J644"/>
    </row>
    <row r="645" spans="8:10" x14ac:dyDescent="0.25">
      <c r="H645"/>
      <c r="I645"/>
      <c r="J645"/>
    </row>
    <row r="646" spans="8:10" x14ac:dyDescent="0.25">
      <c r="H646"/>
      <c r="I646"/>
      <c r="J646"/>
    </row>
    <row r="647" spans="8:10" x14ac:dyDescent="0.25">
      <c r="H647"/>
      <c r="I647"/>
      <c r="J647"/>
    </row>
    <row r="648" spans="8:10" x14ac:dyDescent="0.25">
      <c r="H648"/>
      <c r="I648"/>
      <c r="J648"/>
    </row>
    <row r="649" spans="8:10" x14ac:dyDescent="0.25">
      <c r="H649"/>
      <c r="I649"/>
      <c r="J649"/>
    </row>
    <row r="650" spans="8:10" x14ac:dyDescent="0.25">
      <c r="H650"/>
      <c r="I650"/>
      <c r="J650"/>
    </row>
    <row r="651" spans="8:10" x14ac:dyDescent="0.25">
      <c r="H651"/>
      <c r="I651"/>
      <c r="J651"/>
    </row>
    <row r="652" spans="8:10" x14ac:dyDescent="0.25">
      <c r="H652"/>
      <c r="I652"/>
      <c r="J652"/>
    </row>
    <row r="653" spans="8:10" x14ac:dyDescent="0.25">
      <c r="H653"/>
      <c r="I653"/>
      <c r="J653"/>
    </row>
    <row r="654" spans="8:10" x14ac:dyDescent="0.25">
      <c r="H654"/>
      <c r="I654"/>
      <c r="J654"/>
    </row>
    <row r="655" spans="8:10" x14ac:dyDescent="0.25">
      <c r="H655"/>
      <c r="I655"/>
      <c r="J655"/>
    </row>
    <row r="656" spans="8:10" x14ac:dyDescent="0.25">
      <c r="H656"/>
      <c r="I656"/>
      <c r="J656"/>
    </row>
    <row r="657" spans="8:10" x14ac:dyDescent="0.25">
      <c r="H657"/>
      <c r="I657"/>
      <c r="J657"/>
    </row>
    <row r="658" spans="8:10" x14ac:dyDescent="0.25">
      <c r="H658"/>
      <c r="I658"/>
      <c r="J658"/>
    </row>
    <row r="659" spans="8:10" x14ac:dyDescent="0.25">
      <c r="H659"/>
      <c r="I659"/>
      <c r="J659"/>
    </row>
    <row r="660" spans="8:10" x14ac:dyDescent="0.25">
      <c r="H660"/>
      <c r="I660"/>
      <c r="J660"/>
    </row>
    <row r="661" spans="8:10" x14ac:dyDescent="0.25">
      <c r="H661"/>
      <c r="I661"/>
      <c r="J661"/>
    </row>
    <row r="662" spans="8:10" x14ac:dyDescent="0.25">
      <c r="H662"/>
      <c r="I662"/>
      <c r="J662"/>
    </row>
    <row r="663" spans="8:10" x14ac:dyDescent="0.25">
      <c r="H663"/>
      <c r="I663"/>
      <c r="J663"/>
    </row>
    <row r="664" spans="8:10" x14ac:dyDescent="0.25">
      <c r="H664"/>
      <c r="I664"/>
      <c r="J664"/>
    </row>
    <row r="665" spans="8:10" x14ac:dyDescent="0.25">
      <c r="H665"/>
      <c r="I665"/>
      <c r="J665"/>
    </row>
    <row r="666" spans="8:10" x14ac:dyDescent="0.25">
      <c r="H666"/>
      <c r="I666"/>
      <c r="J666"/>
    </row>
    <row r="667" spans="8:10" x14ac:dyDescent="0.25">
      <c r="H667"/>
      <c r="I667"/>
      <c r="J667"/>
    </row>
    <row r="668" spans="8:10" x14ac:dyDescent="0.25">
      <c r="H668"/>
      <c r="I668"/>
      <c r="J668"/>
    </row>
    <row r="669" spans="8:10" x14ac:dyDescent="0.25">
      <c r="H669"/>
      <c r="I669"/>
      <c r="J669"/>
    </row>
    <row r="670" spans="8:10" x14ac:dyDescent="0.25">
      <c r="H670"/>
      <c r="I670"/>
      <c r="J670"/>
    </row>
    <row r="671" spans="8:10" x14ac:dyDescent="0.25">
      <c r="H671"/>
      <c r="I671"/>
      <c r="J671"/>
    </row>
    <row r="672" spans="8:10" x14ac:dyDescent="0.25">
      <c r="H672"/>
      <c r="I672"/>
      <c r="J672"/>
    </row>
    <row r="673" spans="8:10" x14ac:dyDescent="0.25">
      <c r="H673"/>
      <c r="I673"/>
      <c r="J673"/>
    </row>
    <row r="674" spans="8:10" x14ac:dyDescent="0.25">
      <c r="H674"/>
      <c r="I674"/>
      <c r="J674"/>
    </row>
    <row r="675" spans="8:10" x14ac:dyDescent="0.25">
      <c r="H675"/>
      <c r="I675"/>
      <c r="J675"/>
    </row>
    <row r="676" spans="8:10" x14ac:dyDescent="0.25">
      <c r="H676"/>
      <c r="I676"/>
      <c r="J676"/>
    </row>
    <row r="677" spans="8:10" x14ac:dyDescent="0.25">
      <c r="H677"/>
      <c r="I677"/>
      <c r="J677"/>
    </row>
    <row r="678" spans="8:10" x14ac:dyDescent="0.25">
      <c r="H678"/>
      <c r="I678"/>
      <c r="J678"/>
    </row>
    <row r="679" spans="8:10" x14ac:dyDescent="0.25">
      <c r="H679"/>
      <c r="I679"/>
      <c r="J679"/>
    </row>
    <row r="680" spans="8:10" x14ac:dyDescent="0.25">
      <c r="H680"/>
      <c r="I680"/>
      <c r="J680"/>
    </row>
    <row r="681" spans="8:10" x14ac:dyDescent="0.25">
      <c r="H681"/>
      <c r="I681"/>
      <c r="J681"/>
    </row>
    <row r="682" spans="8:10" x14ac:dyDescent="0.25">
      <c r="H682"/>
      <c r="I682"/>
      <c r="J682"/>
    </row>
    <row r="683" spans="8:10" x14ac:dyDescent="0.25">
      <c r="H683"/>
      <c r="I683"/>
      <c r="J683"/>
    </row>
    <row r="684" spans="8:10" x14ac:dyDescent="0.25">
      <c r="H684"/>
      <c r="I684"/>
      <c r="J684"/>
    </row>
    <row r="685" spans="8:10" x14ac:dyDescent="0.25">
      <c r="H685"/>
      <c r="I685"/>
      <c r="J685"/>
    </row>
    <row r="686" spans="8:10" x14ac:dyDescent="0.25">
      <c r="H686"/>
      <c r="I686"/>
      <c r="J686"/>
    </row>
    <row r="687" spans="8:10" x14ac:dyDescent="0.25">
      <c r="H687"/>
      <c r="I687"/>
      <c r="J687"/>
    </row>
    <row r="688" spans="8:10" x14ac:dyDescent="0.25">
      <c r="H688"/>
      <c r="I688"/>
      <c r="J688"/>
    </row>
    <row r="689" spans="8:10" x14ac:dyDescent="0.25">
      <c r="H689"/>
      <c r="I689"/>
      <c r="J689"/>
    </row>
    <row r="690" spans="8:10" x14ac:dyDescent="0.25">
      <c r="H690"/>
      <c r="I690"/>
      <c r="J690"/>
    </row>
    <row r="691" spans="8:10" x14ac:dyDescent="0.25">
      <c r="H691"/>
      <c r="I691"/>
      <c r="J691"/>
    </row>
    <row r="692" spans="8:10" x14ac:dyDescent="0.25">
      <c r="H692"/>
      <c r="I692"/>
      <c r="J692"/>
    </row>
    <row r="693" spans="8:10" x14ac:dyDescent="0.25">
      <c r="H693"/>
      <c r="I693"/>
      <c r="J693"/>
    </row>
    <row r="694" spans="8:10" x14ac:dyDescent="0.25">
      <c r="H694"/>
      <c r="I694"/>
      <c r="J694"/>
    </row>
    <row r="695" spans="8:10" x14ac:dyDescent="0.25">
      <c r="H695"/>
      <c r="I695"/>
      <c r="J695"/>
    </row>
    <row r="696" spans="8:10" x14ac:dyDescent="0.25">
      <c r="H696"/>
      <c r="I696"/>
      <c r="J696"/>
    </row>
    <row r="697" spans="8:10" x14ac:dyDescent="0.25">
      <c r="H697"/>
      <c r="I697"/>
      <c r="J697"/>
    </row>
    <row r="698" spans="8:10" x14ac:dyDescent="0.25">
      <c r="H698"/>
      <c r="I698"/>
      <c r="J698"/>
    </row>
    <row r="699" spans="8:10" x14ac:dyDescent="0.25">
      <c r="H699"/>
      <c r="I699"/>
      <c r="J699"/>
    </row>
    <row r="700" spans="8:10" x14ac:dyDescent="0.25">
      <c r="H700"/>
      <c r="I700"/>
      <c r="J700"/>
    </row>
    <row r="701" spans="8:10" x14ac:dyDescent="0.25">
      <c r="H701"/>
      <c r="I701"/>
      <c r="J701"/>
    </row>
    <row r="702" spans="8:10" x14ac:dyDescent="0.25">
      <c r="H702"/>
      <c r="I702"/>
      <c r="J702"/>
    </row>
    <row r="703" spans="8:10" x14ac:dyDescent="0.25">
      <c r="H703"/>
      <c r="I703"/>
      <c r="J703"/>
    </row>
    <row r="704" spans="8:10" x14ac:dyDescent="0.25">
      <c r="H704"/>
      <c r="I704"/>
      <c r="J704"/>
    </row>
    <row r="705" spans="8:10" x14ac:dyDescent="0.25">
      <c r="H705"/>
      <c r="I705"/>
      <c r="J705"/>
    </row>
    <row r="706" spans="8:10" x14ac:dyDescent="0.25">
      <c r="H706"/>
      <c r="I706"/>
      <c r="J706"/>
    </row>
    <row r="707" spans="8:10" x14ac:dyDescent="0.25">
      <c r="H707"/>
      <c r="I707"/>
      <c r="J707"/>
    </row>
    <row r="708" spans="8:10" x14ac:dyDescent="0.25">
      <c r="H708"/>
      <c r="I708"/>
      <c r="J708"/>
    </row>
    <row r="709" spans="8:10" x14ac:dyDescent="0.25">
      <c r="H709"/>
      <c r="I709"/>
      <c r="J709"/>
    </row>
    <row r="710" spans="8:10" x14ac:dyDescent="0.25">
      <c r="H710"/>
      <c r="I710"/>
      <c r="J710"/>
    </row>
    <row r="711" spans="8:10" x14ac:dyDescent="0.25">
      <c r="H711"/>
      <c r="I711"/>
      <c r="J711"/>
    </row>
    <row r="712" spans="8:10" x14ac:dyDescent="0.25">
      <c r="H712"/>
      <c r="I712"/>
      <c r="J712"/>
    </row>
    <row r="713" spans="8:10" x14ac:dyDescent="0.25">
      <c r="H713"/>
      <c r="I713"/>
      <c r="J713"/>
    </row>
    <row r="714" spans="8:10" x14ac:dyDescent="0.25">
      <c r="H714"/>
      <c r="I714"/>
      <c r="J714"/>
    </row>
    <row r="715" spans="8:10" x14ac:dyDescent="0.25">
      <c r="H715"/>
      <c r="I715"/>
      <c r="J715"/>
    </row>
    <row r="716" spans="8:10" x14ac:dyDescent="0.25">
      <c r="H716"/>
      <c r="I716"/>
      <c r="J716"/>
    </row>
    <row r="717" spans="8:10" x14ac:dyDescent="0.25">
      <c r="H717"/>
      <c r="I717"/>
      <c r="J717"/>
    </row>
    <row r="718" spans="8:10" x14ac:dyDescent="0.25">
      <c r="H718"/>
      <c r="I718"/>
      <c r="J718"/>
    </row>
    <row r="719" spans="8:10" x14ac:dyDescent="0.25">
      <c r="H719"/>
      <c r="I719"/>
      <c r="J719"/>
    </row>
    <row r="720" spans="8:10" x14ac:dyDescent="0.25">
      <c r="H720"/>
      <c r="I720"/>
      <c r="J720"/>
    </row>
    <row r="721" spans="8:10" x14ac:dyDescent="0.25">
      <c r="H721"/>
      <c r="I721"/>
      <c r="J721"/>
    </row>
    <row r="722" spans="8:10" x14ac:dyDescent="0.25">
      <c r="H722"/>
      <c r="I722"/>
      <c r="J722"/>
    </row>
    <row r="723" spans="8:10" x14ac:dyDescent="0.25">
      <c r="H723"/>
      <c r="I723"/>
      <c r="J723"/>
    </row>
    <row r="724" spans="8:10" x14ac:dyDescent="0.25">
      <c r="H724"/>
      <c r="I724"/>
      <c r="J724"/>
    </row>
    <row r="725" spans="8:10" x14ac:dyDescent="0.25">
      <c r="H725"/>
      <c r="I725"/>
      <c r="J725"/>
    </row>
    <row r="726" spans="8:10" x14ac:dyDescent="0.25">
      <c r="H726"/>
      <c r="I726"/>
      <c r="J726"/>
    </row>
    <row r="727" spans="8:10" x14ac:dyDescent="0.25">
      <c r="H727"/>
      <c r="I727"/>
      <c r="J727"/>
    </row>
    <row r="728" spans="8:10" x14ac:dyDescent="0.25">
      <c r="H728"/>
      <c r="I728"/>
      <c r="J728"/>
    </row>
    <row r="729" spans="8:10" x14ac:dyDescent="0.25">
      <c r="H729"/>
      <c r="I729"/>
      <c r="J729"/>
    </row>
    <row r="730" spans="8:10" x14ac:dyDescent="0.25">
      <c r="H730"/>
      <c r="I730"/>
      <c r="J730"/>
    </row>
    <row r="731" spans="8:10" x14ac:dyDescent="0.25">
      <c r="H731"/>
      <c r="I731"/>
      <c r="J731"/>
    </row>
    <row r="732" spans="8:10" x14ac:dyDescent="0.25">
      <c r="H732"/>
      <c r="I732"/>
      <c r="J732"/>
    </row>
    <row r="733" spans="8:10" x14ac:dyDescent="0.25">
      <c r="H733"/>
      <c r="I733"/>
      <c r="J733"/>
    </row>
    <row r="734" spans="8:10" x14ac:dyDescent="0.25">
      <c r="H734"/>
      <c r="I734"/>
      <c r="J734"/>
    </row>
    <row r="735" spans="8:10" x14ac:dyDescent="0.25">
      <c r="H735"/>
      <c r="I735"/>
      <c r="J735"/>
    </row>
    <row r="736" spans="8:10" x14ac:dyDescent="0.25">
      <c r="H736"/>
      <c r="I736"/>
      <c r="J736"/>
    </row>
    <row r="737" spans="8:10" x14ac:dyDescent="0.25">
      <c r="H737"/>
      <c r="I737"/>
      <c r="J737"/>
    </row>
    <row r="738" spans="8:10" x14ac:dyDescent="0.25">
      <c r="H738"/>
      <c r="I738"/>
      <c r="J738"/>
    </row>
    <row r="739" spans="8:10" x14ac:dyDescent="0.25">
      <c r="H739"/>
      <c r="I739"/>
      <c r="J739"/>
    </row>
    <row r="740" spans="8:10" x14ac:dyDescent="0.25">
      <c r="H740"/>
      <c r="I740"/>
      <c r="J740"/>
    </row>
    <row r="741" spans="8:10" x14ac:dyDescent="0.25">
      <c r="H741"/>
      <c r="I741"/>
      <c r="J741"/>
    </row>
    <row r="742" spans="8:10" x14ac:dyDescent="0.25">
      <c r="H742"/>
      <c r="I742"/>
      <c r="J742"/>
    </row>
    <row r="743" spans="8:10" x14ac:dyDescent="0.25">
      <c r="H743"/>
      <c r="I743"/>
      <c r="J743"/>
    </row>
    <row r="744" spans="8:10" x14ac:dyDescent="0.25">
      <c r="H744"/>
      <c r="I744"/>
      <c r="J744"/>
    </row>
    <row r="745" spans="8:10" x14ac:dyDescent="0.25">
      <c r="H745"/>
      <c r="I745"/>
      <c r="J745"/>
    </row>
    <row r="746" spans="8:10" x14ac:dyDescent="0.25">
      <c r="H746"/>
      <c r="I746"/>
      <c r="J746"/>
    </row>
    <row r="747" spans="8:10" x14ac:dyDescent="0.25">
      <c r="H747"/>
      <c r="I747"/>
      <c r="J747"/>
    </row>
    <row r="748" spans="8:10" x14ac:dyDescent="0.25">
      <c r="H748"/>
      <c r="I748"/>
      <c r="J748"/>
    </row>
    <row r="749" spans="8:10" x14ac:dyDescent="0.25">
      <c r="H749"/>
      <c r="I749"/>
      <c r="J749"/>
    </row>
    <row r="750" spans="8:10" x14ac:dyDescent="0.25">
      <c r="H750"/>
      <c r="I750"/>
      <c r="J750"/>
    </row>
    <row r="751" spans="8:10" x14ac:dyDescent="0.25">
      <c r="H751"/>
      <c r="I751"/>
      <c r="J751"/>
    </row>
    <row r="752" spans="8:10" x14ac:dyDescent="0.25">
      <c r="H752"/>
      <c r="I752"/>
      <c r="J752"/>
    </row>
    <row r="753" spans="8:10" x14ac:dyDescent="0.25">
      <c r="H753"/>
      <c r="I753"/>
      <c r="J753"/>
    </row>
    <row r="754" spans="8:10" x14ac:dyDescent="0.25">
      <c r="H754"/>
      <c r="I754"/>
      <c r="J754"/>
    </row>
    <row r="755" spans="8:10" x14ac:dyDescent="0.25">
      <c r="H755"/>
      <c r="I755"/>
      <c r="J755"/>
    </row>
    <row r="756" spans="8:10" x14ac:dyDescent="0.25">
      <c r="H756"/>
      <c r="I756"/>
      <c r="J756"/>
    </row>
    <row r="757" spans="8:10" x14ac:dyDescent="0.25">
      <c r="H757"/>
      <c r="I757"/>
      <c r="J757"/>
    </row>
    <row r="758" spans="8:10" x14ac:dyDescent="0.25">
      <c r="H758"/>
      <c r="I758"/>
      <c r="J758"/>
    </row>
    <row r="759" spans="8:10" x14ac:dyDescent="0.25">
      <c r="H759"/>
      <c r="I759"/>
      <c r="J759"/>
    </row>
    <row r="760" spans="8:10" x14ac:dyDescent="0.25">
      <c r="H760"/>
      <c r="I760"/>
      <c r="J760"/>
    </row>
    <row r="761" spans="8:10" x14ac:dyDescent="0.25">
      <c r="H761"/>
      <c r="I761"/>
      <c r="J761"/>
    </row>
    <row r="762" spans="8:10" x14ac:dyDescent="0.25">
      <c r="H762"/>
      <c r="I762"/>
      <c r="J762"/>
    </row>
    <row r="763" spans="8:10" x14ac:dyDescent="0.25">
      <c r="H763"/>
      <c r="I763"/>
      <c r="J763"/>
    </row>
    <row r="764" spans="8:10" x14ac:dyDescent="0.25">
      <c r="H764"/>
      <c r="I764"/>
      <c r="J764"/>
    </row>
    <row r="765" spans="8:10" x14ac:dyDescent="0.25">
      <c r="H765"/>
      <c r="I765"/>
      <c r="J765"/>
    </row>
    <row r="766" spans="8:10" x14ac:dyDescent="0.25">
      <c r="H766"/>
      <c r="I766"/>
      <c r="J766"/>
    </row>
    <row r="767" spans="8:10" x14ac:dyDescent="0.25">
      <c r="H767"/>
      <c r="I767"/>
      <c r="J767"/>
    </row>
    <row r="768" spans="8:10" x14ac:dyDescent="0.25">
      <c r="H768"/>
      <c r="I768"/>
      <c r="J768"/>
    </row>
    <row r="769" spans="8:10" x14ac:dyDescent="0.25">
      <c r="H769"/>
      <c r="I769"/>
      <c r="J769"/>
    </row>
    <row r="770" spans="8:10" x14ac:dyDescent="0.25">
      <c r="H770"/>
      <c r="I770"/>
      <c r="J770"/>
    </row>
    <row r="771" spans="8:10" x14ac:dyDescent="0.25">
      <c r="H771"/>
      <c r="I771"/>
      <c r="J771"/>
    </row>
    <row r="772" spans="8:10" x14ac:dyDescent="0.25">
      <c r="H772"/>
      <c r="I772"/>
      <c r="J772"/>
    </row>
    <row r="773" spans="8:10" x14ac:dyDescent="0.25">
      <c r="H773"/>
      <c r="I773"/>
      <c r="J773"/>
    </row>
    <row r="774" spans="8:10" x14ac:dyDescent="0.25">
      <c r="H774"/>
      <c r="I774"/>
      <c r="J774"/>
    </row>
    <row r="775" spans="8:10" x14ac:dyDescent="0.25">
      <c r="H775"/>
      <c r="I775"/>
      <c r="J775"/>
    </row>
    <row r="776" spans="8:10" x14ac:dyDescent="0.25">
      <c r="H776"/>
      <c r="I776"/>
      <c r="J776"/>
    </row>
    <row r="777" spans="8:10" x14ac:dyDescent="0.25">
      <c r="H777"/>
      <c r="I777"/>
      <c r="J777"/>
    </row>
    <row r="778" spans="8:10" x14ac:dyDescent="0.25">
      <c r="H778"/>
      <c r="I778"/>
      <c r="J778"/>
    </row>
    <row r="779" spans="8:10" x14ac:dyDescent="0.25">
      <c r="H779"/>
      <c r="I779"/>
      <c r="J779"/>
    </row>
    <row r="780" spans="8:10" x14ac:dyDescent="0.25">
      <c r="H780"/>
      <c r="I780"/>
      <c r="J780"/>
    </row>
    <row r="781" spans="8:10" x14ac:dyDescent="0.25">
      <c r="H781"/>
      <c r="I781"/>
      <c r="J781"/>
    </row>
    <row r="782" spans="8:10" x14ac:dyDescent="0.25">
      <c r="H782"/>
      <c r="I782"/>
      <c r="J782"/>
    </row>
    <row r="783" spans="8:10" x14ac:dyDescent="0.25">
      <c r="H783"/>
      <c r="I783"/>
      <c r="J783"/>
    </row>
    <row r="784" spans="8:10" x14ac:dyDescent="0.25">
      <c r="H784"/>
      <c r="I784"/>
      <c r="J784"/>
    </row>
    <row r="785" spans="8:10" x14ac:dyDescent="0.25">
      <c r="H785"/>
      <c r="I785"/>
      <c r="J785"/>
    </row>
    <row r="786" spans="8:10" x14ac:dyDescent="0.25">
      <c r="H786"/>
      <c r="I786"/>
      <c r="J786"/>
    </row>
    <row r="787" spans="8:10" x14ac:dyDescent="0.25">
      <c r="H787"/>
      <c r="I787"/>
      <c r="J787"/>
    </row>
    <row r="788" spans="8:10" x14ac:dyDescent="0.25">
      <c r="H788"/>
      <c r="I788"/>
      <c r="J788"/>
    </row>
    <row r="789" spans="8:10" x14ac:dyDescent="0.25">
      <c r="H789"/>
      <c r="I789"/>
      <c r="J789"/>
    </row>
    <row r="790" spans="8:10" x14ac:dyDescent="0.25">
      <c r="H790"/>
      <c r="I790"/>
      <c r="J790"/>
    </row>
    <row r="791" spans="8:10" x14ac:dyDescent="0.25">
      <c r="H791"/>
      <c r="I791"/>
      <c r="J791"/>
    </row>
    <row r="792" spans="8:10" x14ac:dyDescent="0.25">
      <c r="H792"/>
      <c r="I792"/>
      <c r="J792"/>
    </row>
    <row r="793" spans="8:10" x14ac:dyDescent="0.25">
      <c r="H793"/>
      <c r="I793"/>
      <c r="J793"/>
    </row>
    <row r="794" spans="8:10" x14ac:dyDescent="0.25">
      <c r="H794"/>
      <c r="I794"/>
      <c r="J794"/>
    </row>
    <row r="795" spans="8:10" x14ac:dyDescent="0.25">
      <c r="H795"/>
      <c r="I795"/>
      <c r="J795"/>
    </row>
    <row r="796" spans="8:10" x14ac:dyDescent="0.25">
      <c r="H796"/>
      <c r="I796"/>
      <c r="J796"/>
    </row>
    <row r="797" spans="8:10" x14ac:dyDescent="0.25">
      <c r="H797"/>
      <c r="I797"/>
      <c r="J797"/>
    </row>
    <row r="798" spans="8:10" x14ac:dyDescent="0.25">
      <c r="H798"/>
      <c r="I798"/>
      <c r="J798"/>
    </row>
    <row r="799" spans="8:10" x14ac:dyDescent="0.25">
      <c r="H799"/>
      <c r="I799"/>
      <c r="J799"/>
    </row>
    <row r="800" spans="8:10" x14ac:dyDescent="0.25">
      <c r="H800"/>
      <c r="I800"/>
      <c r="J800"/>
    </row>
    <row r="801" spans="8:10" x14ac:dyDescent="0.25">
      <c r="H801"/>
      <c r="I801"/>
      <c r="J801"/>
    </row>
    <row r="802" spans="8:10" x14ac:dyDescent="0.25">
      <c r="H802"/>
      <c r="I802"/>
      <c r="J802"/>
    </row>
    <row r="803" spans="8:10" x14ac:dyDescent="0.25">
      <c r="H803"/>
      <c r="I803"/>
      <c r="J803"/>
    </row>
    <row r="804" spans="8:10" x14ac:dyDescent="0.25">
      <c r="H804"/>
      <c r="I804"/>
      <c r="J804"/>
    </row>
    <row r="805" spans="8:10" x14ac:dyDescent="0.25">
      <c r="H805"/>
      <c r="I805"/>
      <c r="J805"/>
    </row>
    <row r="806" spans="8:10" x14ac:dyDescent="0.25">
      <c r="H806"/>
      <c r="I806"/>
      <c r="J806"/>
    </row>
    <row r="807" spans="8:10" x14ac:dyDescent="0.25">
      <c r="H807"/>
      <c r="I807"/>
      <c r="J807"/>
    </row>
    <row r="808" spans="8:10" x14ac:dyDescent="0.25">
      <c r="H808"/>
      <c r="I808"/>
      <c r="J808"/>
    </row>
    <row r="809" spans="8:10" x14ac:dyDescent="0.25">
      <c r="H809"/>
      <c r="I809"/>
      <c r="J809"/>
    </row>
    <row r="810" spans="8:10" x14ac:dyDescent="0.25">
      <c r="H810"/>
      <c r="I810"/>
      <c r="J810"/>
    </row>
    <row r="811" spans="8:10" x14ac:dyDescent="0.25">
      <c r="H811"/>
      <c r="I811"/>
      <c r="J811"/>
    </row>
    <row r="812" spans="8:10" x14ac:dyDescent="0.25">
      <c r="H812"/>
      <c r="I812"/>
      <c r="J812"/>
    </row>
    <row r="813" spans="8:10" x14ac:dyDescent="0.25">
      <c r="H813"/>
      <c r="I813"/>
      <c r="J813"/>
    </row>
    <row r="814" spans="8:10" x14ac:dyDescent="0.25">
      <c r="H814"/>
      <c r="I814"/>
      <c r="J814"/>
    </row>
    <row r="815" spans="8:10" x14ac:dyDescent="0.25">
      <c r="H815"/>
      <c r="I815"/>
      <c r="J815"/>
    </row>
    <row r="816" spans="8:10" x14ac:dyDescent="0.25">
      <c r="H816"/>
      <c r="I816"/>
      <c r="J816"/>
    </row>
    <row r="817" spans="8:10" x14ac:dyDescent="0.25">
      <c r="H817"/>
      <c r="I817"/>
      <c r="J817"/>
    </row>
    <row r="818" spans="8:10" x14ac:dyDescent="0.25">
      <c r="H818"/>
      <c r="I818"/>
      <c r="J818"/>
    </row>
    <row r="819" spans="8:10" x14ac:dyDescent="0.25">
      <c r="H819"/>
      <c r="I819"/>
      <c r="J819"/>
    </row>
    <row r="820" spans="8:10" x14ac:dyDescent="0.25">
      <c r="H820"/>
      <c r="I820"/>
      <c r="J820"/>
    </row>
    <row r="821" spans="8:10" x14ac:dyDescent="0.25">
      <c r="H821"/>
      <c r="I821"/>
      <c r="J821"/>
    </row>
    <row r="822" spans="8:10" x14ac:dyDescent="0.25">
      <c r="H822"/>
      <c r="I822"/>
      <c r="J822"/>
    </row>
    <row r="823" spans="8:10" x14ac:dyDescent="0.25">
      <c r="H823"/>
      <c r="I823"/>
      <c r="J823"/>
    </row>
    <row r="824" spans="8:10" x14ac:dyDescent="0.25">
      <c r="H824"/>
      <c r="I824"/>
      <c r="J824"/>
    </row>
    <row r="825" spans="8:10" x14ac:dyDescent="0.25">
      <c r="H825"/>
      <c r="I825"/>
      <c r="J825"/>
    </row>
    <row r="826" spans="8:10" x14ac:dyDescent="0.25">
      <c r="H826"/>
      <c r="I826"/>
      <c r="J826"/>
    </row>
    <row r="827" spans="8:10" x14ac:dyDescent="0.25">
      <c r="H827"/>
      <c r="I827"/>
      <c r="J827"/>
    </row>
    <row r="828" spans="8:10" x14ac:dyDescent="0.25">
      <c r="H828"/>
      <c r="I828"/>
      <c r="J828"/>
    </row>
    <row r="829" spans="8:10" x14ac:dyDescent="0.25">
      <c r="H829"/>
      <c r="I829"/>
      <c r="J829"/>
    </row>
    <row r="830" spans="8:10" x14ac:dyDescent="0.25">
      <c r="H830"/>
      <c r="I830"/>
      <c r="J830"/>
    </row>
    <row r="831" spans="8:10" x14ac:dyDescent="0.25">
      <c r="H831"/>
      <c r="I831"/>
      <c r="J831"/>
    </row>
    <row r="832" spans="8:10" x14ac:dyDescent="0.25">
      <c r="H832"/>
      <c r="I832"/>
      <c r="J832"/>
    </row>
    <row r="833" spans="8:10" x14ac:dyDescent="0.25">
      <c r="H833"/>
      <c r="I833"/>
      <c r="J833"/>
    </row>
    <row r="834" spans="8:10" x14ac:dyDescent="0.25">
      <c r="H834"/>
      <c r="I834"/>
      <c r="J834"/>
    </row>
    <row r="835" spans="8:10" x14ac:dyDescent="0.25">
      <c r="H835"/>
      <c r="I835"/>
      <c r="J835"/>
    </row>
    <row r="836" spans="8:10" x14ac:dyDescent="0.25">
      <c r="H836"/>
      <c r="I836"/>
      <c r="J836"/>
    </row>
    <row r="837" spans="8:10" x14ac:dyDescent="0.25">
      <c r="H837"/>
      <c r="I837"/>
      <c r="J837"/>
    </row>
    <row r="838" spans="8:10" x14ac:dyDescent="0.25">
      <c r="H838"/>
      <c r="I838"/>
      <c r="J838"/>
    </row>
    <row r="839" spans="8:10" x14ac:dyDescent="0.25">
      <c r="H839"/>
      <c r="I839"/>
      <c r="J839"/>
    </row>
    <row r="840" spans="8:10" x14ac:dyDescent="0.25">
      <c r="H840"/>
      <c r="I840"/>
      <c r="J840"/>
    </row>
    <row r="841" spans="8:10" x14ac:dyDescent="0.25">
      <c r="H841"/>
      <c r="I841"/>
      <c r="J841"/>
    </row>
    <row r="842" spans="8:10" x14ac:dyDescent="0.25">
      <c r="H842"/>
      <c r="I842"/>
      <c r="J842"/>
    </row>
    <row r="843" spans="8:10" x14ac:dyDescent="0.25">
      <c r="H843"/>
      <c r="I843"/>
      <c r="J843"/>
    </row>
    <row r="844" spans="8:10" x14ac:dyDescent="0.25">
      <c r="H844"/>
      <c r="I844"/>
      <c r="J844"/>
    </row>
    <row r="845" spans="8:10" x14ac:dyDescent="0.25">
      <c r="H845"/>
      <c r="I845"/>
      <c r="J845"/>
    </row>
    <row r="846" spans="8:10" x14ac:dyDescent="0.25">
      <c r="H846"/>
      <c r="I846"/>
      <c r="J846"/>
    </row>
    <row r="847" spans="8:10" x14ac:dyDescent="0.25">
      <c r="H847"/>
      <c r="I847"/>
      <c r="J847"/>
    </row>
    <row r="848" spans="8:10" x14ac:dyDescent="0.25">
      <c r="H848"/>
      <c r="I848"/>
      <c r="J848"/>
    </row>
    <row r="849" spans="8:10" x14ac:dyDescent="0.25">
      <c r="H849"/>
      <c r="I849"/>
      <c r="J849"/>
    </row>
    <row r="850" spans="8:10" x14ac:dyDescent="0.25">
      <c r="H850"/>
      <c r="I850"/>
      <c r="J850"/>
    </row>
    <row r="851" spans="8:10" x14ac:dyDescent="0.25">
      <c r="H851"/>
      <c r="I851"/>
      <c r="J851"/>
    </row>
    <row r="852" spans="8:10" x14ac:dyDescent="0.25">
      <c r="H852"/>
      <c r="I852"/>
      <c r="J852"/>
    </row>
    <row r="853" spans="8:10" x14ac:dyDescent="0.25">
      <c r="H853"/>
      <c r="I853"/>
      <c r="J853"/>
    </row>
    <row r="854" spans="8:10" x14ac:dyDescent="0.25">
      <c r="H854"/>
      <c r="I854"/>
      <c r="J854"/>
    </row>
    <row r="855" spans="8:10" x14ac:dyDescent="0.25">
      <c r="H855"/>
      <c r="I855"/>
      <c r="J855"/>
    </row>
    <row r="856" spans="8:10" x14ac:dyDescent="0.25">
      <c r="H856"/>
      <c r="I856"/>
      <c r="J856"/>
    </row>
    <row r="857" spans="8:10" x14ac:dyDescent="0.25">
      <c r="H857"/>
      <c r="I857"/>
      <c r="J857"/>
    </row>
    <row r="858" spans="8:10" x14ac:dyDescent="0.25">
      <c r="H858"/>
      <c r="I858"/>
      <c r="J858"/>
    </row>
    <row r="859" spans="8:10" x14ac:dyDescent="0.25">
      <c r="H859"/>
      <c r="I859"/>
      <c r="J859"/>
    </row>
    <row r="860" spans="8:10" x14ac:dyDescent="0.25">
      <c r="H860"/>
      <c r="I860"/>
      <c r="J860"/>
    </row>
    <row r="861" spans="8:10" x14ac:dyDescent="0.25">
      <c r="H861"/>
      <c r="I861"/>
      <c r="J861"/>
    </row>
    <row r="862" spans="8:10" x14ac:dyDescent="0.25">
      <c r="H862"/>
      <c r="I862"/>
      <c r="J862"/>
    </row>
    <row r="863" spans="8:10" x14ac:dyDescent="0.25">
      <c r="H863"/>
      <c r="I863"/>
      <c r="J863"/>
    </row>
    <row r="864" spans="8:10" x14ac:dyDescent="0.25">
      <c r="H864"/>
      <c r="I864"/>
      <c r="J864"/>
    </row>
    <row r="865" spans="8:10" x14ac:dyDescent="0.25">
      <c r="H865"/>
      <c r="I865"/>
      <c r="J865"/>
    </row>
    <row r="866" spans="8:10" x14ac:dyDescent="0.25">
      <c r="H866"/>
      <c r="I866"/>
      <c r="J866"/>
    </row>
    <row r="867" spans="8:10" x14ac:dyDescent="0.25">
      <c r="H867"/>
      <c r="I867"/>
      <c r="J867"/>
    </row>
    <row r="868" spans="8:10" x14ac:dyDescent="0.25">
      <c r="H868"/>
      <c r="I868"/>
      <c r="J868"/>
    </row>
    <row r="869" spans="8:10" x14ac:dyDescent="0.25">
      <c r="H869"/>
      <c r="I869"/>
      <c r="J869"/>
    </row>
    <row r="870" spans="8:10" x14ac:dyDescent="0.25">
      <c r="H870"/>
      <c r="I870"/>
      <c r="J870"/>
    </row>
    <row r="871" spans="8:10" x14ac:dyDescent="0.25">
      <c r="H871"/>
      <c r="I871"/>
      <c r="J871"/>
    </row>
    <row r="872" spans="8:10" x14ac:dyDescent="0.25">
      <c r="H872"/>
      <c r="I872"/>
      <c r="J872"/>
    </row>
    <row r="873" spans="8:10" x14ac:dyDescent="0.25">
      <c r="H873"/>
      <c r="I873"/>
      <c r="J873"/>
    </row>
    <row r="874" spans="8:10" x14ac:dyDescent="0.25">
      <c r="H874"/>
      <c r="I874"/>
      <c r="J874"/>
    </row>
    <row r="875" spans="8:10" x14ac:dyDescent="0.25">
      <c r="H875"/>
      <c r="I875"/>
      <c r="J875"/>
    </row>
    <row r="876" spans="8:10" x14ac:dyDescent="0.25">
      <c r="H876"/>
      <c r="I876"/>
      <c r="J876"/>
    </row>
    <row r="877" spans="8:10" x14ac:dyDescent="0.25">
      <c r="H877"/>
      <c r="I877"/>
      <c r="J877"/>
    </row>
    <row r="878" spans="8:10" x14ac:dyDescent="0.25">
      <c r="H878"/>
      <c r="I878"/>
      <c r="J878"/>
    </row>
    <row r="879" spans="8:10" x14ac:dyDescent="0.25">
      <c r="H879"/>
      <c r="I879"/>
      <c r="J879"/>
    </row>
    <row r="880" spans="8:10" x14ac:dyDescent="0.25">
      <c r="H880"/>
      <c r="I880"/>
      <c r="J880"/>
    </row>
    <row r="881" spans="8:10" x14ac:dyDescent="0.25">
      <c r="H881"/>
      <c r="I881"/>
      <c r="J881"/>
    </row>
    <row r="882" spans="8:10" x14ac:dyDescent="0.25">
      <c r="H882"/>
      <c r="I882"/>
      <c r="J882"/>
    </row>
    <row r="883" spans="8:10" x14ac:dyDescent="0.25">
      <c r="H883"/>
      <c r="I883"/>
      <c r="J883"/>
    </row>
    <row r="884" spans="8:10" x14ac:dyDescent="0.25">
      <c r="H884"/>
      <c r="I884"/>
      <c r="J884"/>
    </row>
    <row r="885" spans="8:10" x14ac:dyDescent="0.25">
      <c r="H885"/>
      <c r="I885"/>
      <c r="J885"/>
    </row>
    <row r="886" spans="8:10" x14ac:dyDescent="0.25">
      <c r="H886"/>
      <c r="I886"/>
      <c r="J886"/>
    </row>
    <row r="887" spans="8:10" x14ac:dyDescent="0.25">
      <c r="H887"/>
      <c r="I887"/>
      <c r="J887"/>
    </row>
    <row r="888" spans="8:10" x14ac:dyDescent="0.25">
      <c r="H888"/>
      <c r="I888"/>
      <c r="J888"/>
    </row>
    <row r="889" spans="8:10" x14ac:dyDescent="0.25">
      <c r="H889"/>
      <c r="I889"/>
      <c r="J889"/>
    </row>
    <row r="890" spans="8:10" x14ac:dyDescent="0.25">
      <c r="H890"/>
      <c r="I890"/>
      <c r="J890"/>
    </row>
    <row r="891" spans="8:10" x14ac:dyDescent="0.25">
      <c r="H891"/>
      <c r="I891"/>
      <c r="J891"/>
    </row>
    <row r="892" spans="8:10" x14ac:dyDescent="0.25">
      <c r="H892"/>
      <c r="I892"/>
      <c r="J892"/>
    </row>
    <row r="893" spans="8:10" x14ac:dyDescent="0.25">
      <c r="H893"/>
      <c r="I893"/>
      <c r="J893"/>
    </row>
    <row r="894" spans="8:10" x14ac:dyDescent="0.25">
      <c r="H894"/>
      <c r="I894"/>
      <c r="J894"/>
    </row>
    <row r="895" spans="8:10" x14ac:dyDescent="0.25">
      <c r="H895"/>
      <c r="I895"/>
      <c r="J895"/>
    </row>
    <row r="896" spans="8:10" x14ac:dyDescent="0.25">
      <c r="H896"/>
      <c r="I896"/>
      <c r="J896"/>
    </row>
    <row r="897" spans="8:10" x14ac:dyDescent="0.25">
      <c r="H897"/>
      <c r="I897"/>
      <c r="J897"/>
    </row>
    <row r="898" spans="8:10" x14ac:dyDescent="0.25">
      <c r="H898"/>
      <c r="I898"/>
      <c r="J898"/>
    </row>
    <row r="899" spans="8:10" x14ac:dyDescent="0.25">
      <c r="H899"/>
      <c r="I899"/>
      <c r="J899"/>
    </row>
    <row r="900" spans="8:10" x14ac:dyDescent="0.25">
      <c r="H900"/>
      <c r="I900"/>
      <c r="J900"/>
    </row>
    <row r="901" spans="8:10" x14ac:dyDescent="0.25">
      <c r="H901"/>
      <c r="I901"/>
      <c r="J901"/>
    </row>
    <row r="902" spans="8:10" x14ac:dyDescent="0.25">
      <c r="H902"/>
      <c r="I902"/>
      <c r="J902"/>
    </row>
    <row r="903" spans="8:10" x14ac:dyDescent="0.25">
      <c r="H903"/>
      <c r="I903"/>
      <c r="J903"/>
    </row>
    <row r="904" spans="8:10" x14ac:dyDescent="0.25">
      <c r="H904"/>
      <c r="I904"/>
      <c r="J904"/>
    </row>
    <row r="905" spans="8:10" x14ac:dyDescent="0.25">
      <c r="H905"/>
      <c r="I905"/>
      <c r="J905"/>
    </row>
    <row r="906" spans="8:10" x14ac:dyDescent="0.25">
      <c r="H906"/>
      <c r="I906"/>
      <c r="J906"/>
    </row>
    <row r="907" spans="8:10" x14ac:dyDescent="0.25">
      <c r="H907"/>
      <c r="I907"/>
      <c r="J907"/>
    </row>
    <row r="908" spans="8:10" x14ac:dyDescent="0.25">
      <c r="H908"/>
      <c r="I908"/>
      <c r="J908"/>
    </row>
    <row r="909" spans="8:10" x14ac:dyDescent="0.25">
      <c r="H909"/>
      <c r="I909"/>
      <c r="J909"/>
    </row>
    <row r="910" spans="8:10" x14ac:dyDescent="0.25">
      <c r="H910"/>
      <c r="I910"/>
      <c r="J910"/>
    </row>
    <row r="911" spans="8:10" x14ac:dyDescent="0.25">
      <c r="H911"/>
      <c r="I911"/>
      <c r="J911"/>
    </row>
    <row r="912" spans="8:10" x14ac:dyDescent="0.25">
      <c r="H912"/>
      <c r="I912"/>
      <c r="J912"/>
    </row>
    <row r="913" spans="8:10" x14ac:dyDescent="0.25">
      <c r="H913"/>
      <c r="I913"/>
      <c r="J913"/>
    </row>
    <row r="914" spans="8:10" x14ac:dyDescent="0.25">
      <c r="H914"/>
      <c r="I914"/>
      <c r="J914"/>
    </row>
    <row r="915" spans="8:10" x14ac:dyDescent="0.25">
      <c r="H915"/>
      <c r="I915"/>
      <c r="J915"/>
    </row>
    <row r="916" spans="8:10" x14ac:dyDescent="0.25">
      <c r="H916"/>
      <c r="I916"/>
      <c r="J916"/>
    </row>
    <row r="917" spans="8:10" x14ac:dyDescent="0.25">
      <c r="H917"/>
      <c r="I917"/>
      <c r="J917"/>
    </row>
    <row r="918" spans="8:10" x14ac:dyDescent="0.25">
      <c r="H918"/>
      <c r="I918"/>
      <c r="J918"/>
    </row>
    <row r="919" spans="8:10" x14ac:dyDescent="0.25">
      <c r="H919"/>
      <c r="I919"/>
      <c r="J919"/>
    </row>
    <row r="920" spans="8:10" x14ac:dyDescent="0.25">
      <c r="H920"/>
      <c r="I920"/>
      <c r="J920"/>
    </row>
    <row r="921" spans="8:10" x14ac:dyDescent="0.25">
      <c r="H921"/>
      <c r="I921"/>
      <c r="J921"/>
    </row>
    <row r="922" spans="8:10" x14ac:dyDescent="0.25">
      <c r="H922"/>
      <c r="I922"/>
      <c r="J922"/>
    </row>
    <row r="923" spans="8:10" x14ac:dyDescent="0.25">
      <c r="H923"/>
      <c r="I923"/>
      <c r="J923"/>
    </row>
    <row r="924" spans="8:10" x14ac:dyDescent="0.25">
      <c r="H924"/>
      <c r="I924"/>
      <c r="J924"/>
    </row>
    <row r="925" spans="8:10" x14ac:dyDescent="0.25">
      <c r="H925"/>
      <c r="I925"/>
      <c r="J925"/>
    </row>
    <row r="926" spans="8:10" x14ac:dyDescent="0.25">
      <c r="H926"/>
      <c r="I926"/>
      <c r="J926"/>
    </row>
    <row r="927" spans="8:10" x14ac:dyDescent="0.25">
      <c r="H927"/>
      <c r="I927"/>
      <c r="J927"/>
    </row>
    <row r="928" spans="8:10" x14ac:dyDescent="0.25">
      <c r="H928"/>
      <c r="I928"/>
      <c r="J928"/>
    </row>
    <row r="929" spans="8:10" x14ac:dyDescent="0.25">
      <c r="H929"/>
      <c r="I929"/>
      <c r="J929"/>
    </row>
    <row r="930" spans="8:10" x14ac:dyDescent="0.25">
      <c r="H930"/>
      <c r="I930"/>
      <c r="J930"/>
    </row>
    <row r="931" spans="8:10" x14ac:dyDescent="0.25">
      <c r="H931"/>
    </row>
    <row r="932" spans="8:10" x14ac:dyDescent="0.25">
      <c r="H932"/>
    </row>
    <row r="933" spans="8:10" x14ac:dyDescent="0.25">
      <c r="H933"/>
    </row>
  </sheetData>
  <mergeCells count="80">
    <mergeCell ref="G340:H340"/>
    <mergeCell ref="G383:H383"/>
    <mergeCell ref="G401:H401"/>
    <mergeCell ref="G422:H422"/>
    <mergeCell ref="G443:H443"/>
    <mergeCell ref="G360:H360"/>
    <mergeCell ref="G365:H365"/>
    <mergeCell ref="G192:H192"/>
    <mergeCell ref="G321:H321"/>
    <mergeCell ref="G325:H325"/>
    <mergeCell ref="G331:H331"/>
    <mergeCell ref="G337:H337"/>
    <mergeCell ref="G205:H205"/>
    <mergeCell ref="G218:H218"/>
    <mergeCell ref="G231:H231"/>
    <mergeCell ref="G245:H245"/>
    <mergeCell ref="G259:H259"/>
    <mergeCell ref="G273:H273"/>
    <mergeCell ref="G284:H284"/>
    <mergeCell ref="G298:H298"/>
    <mergeCell ref="G312:H312"/>
    <mergeCell ref="G316:H316"/>
    <mergeCell ref="G462:H462"/>
    <mergeCell ref="G6:H6"/>
    <mergeCell ref="G35:H35"/>
    <mergeCell ref="G48:H48"/>
    <mergeCell ref="G61:H61"/>
    <mergeCell ref="G85:H85"/>
    <mergeCell ref="G98:H98"/>
    <mergeCell ref="G111:H111"/>
    <mergeCell ref="G125:H125"/>
    <mergeCell ref="G139:H139"/>
    <mergeCell ref="G153:H153"/>
    <mergeCell ref="G167:H167"/>
    <mergeCell ref="G181:H181"/>
    <mergeCell ref="G345:H345"/>
    <mergeCell ref="G351:H351"/>
    <mergeCell ref="G356:H356"/>
    <mergeCell ref="I6:J6"/>
    <mergeCell ref="I35:J35"/>
    <mergeCell ref="I48:J48"/>
    <mergeCell ref="I61:J61"/>
    <mergeCell ref="I85:J85"/>
    <mergeCell ref="I98:J98"/>
    <mergeCell ref="I111:J111"/>
    <mergeCell ref="I125:J125"/>
    <mergeCell ref="I139:J139"/>
    <mergeCell ref="I153:J153"/>
    <mergeCell ref="I167:J167"/>
    <mergeCell ref="I181:J181"/>
    <mergeCell ref="I192:J192"/>
    <mergeCell ref="I205:J205"/>
    <mergeCell ref="I218:J218"/>
    <mergeCell ref="I231:J231"/>
    <mergeCell ref="I245:J245"/>
    <mergeCell ref="I259:J259"/>
    <mergeCell ref="I273:J273"/>
    <mergeCell ref="I284:J284"/>
    <mergeCell ref="I351:J351"/>
    <mergeCell ref="I298:J298"/>
    <mergeCell ref="I312:J312"/>
    <mergeCell ref="I316:J316"/>
    <mergeCell ref="I321:J321"/>
    <mergeCell ref="I325:J325"/>
    <mergeCell ref="I422:J422"/>
    <mergeCell ref="I443:J443"/>
    <mergeCell ref="I462:J462"/>
    <mergeCell ref="A1:J1"/>
    <mergeCell ref="A2:J2"/>
    <mergeCell ref="A3:J3"/>
    <mergeCell ref="A4:J4"/>
    <mergeCell ref="I356:J356"/>
    <mergeCell ref="I360:J360"/>
    <mergeCell ref="I365:J365"/>
    <mergeCell ref="I383:J383"/>
    <mergeCell ref="I401:J401"/>
    <mergeCell ref="I331:J331"/>
    <mergeCell ref="I337:J337"/>
    <mergeCell ref="I340:J340"/>
    <mergeCell ref="I345:J345"/>
  </mergeCells>
  <phoneticPr fontId="2" type="noConversion"/>
  <dataValidations count="1">
    <dataValidation type="list" allowBlank="1" showInputMessage="1" showErrorMessage="1" sqref="A22:A33 A36:A46 A49:A59 A62:A70 A73:A83 A86:A96 A99:A109 A219:A229 A112:A123 A140:A151 A154:A165 A168:A179 A274:A282 A193:A203 A206:A216 A182:A190 A232:A243 A246:A257 A7:A19 A366:A381 A423:A442 A260:A271 A126:A137 A299:A310 A313:A314 A322:A323 A317:A319 A338 A341:A343 A346:A349 A357:A358 A285:A296 A402:A420 A384:A399 A444:A461 A352:A354 A361:A363 A332:A335 A326:A329" xr:uid="{75D02DB6-F9D4-430E-A18E-9DC127236FFF}">
      <formula1>Product_Code_Dropdown</formula1>
    </dataValidation>
  </dataValidations>
  <pageMargins left="0.25" right="0.25" top="0.75" bottom="0.75" header="0.3" footer="0.3"/>
  <pageSetup paperSize="3" scale="6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C585-BA97-4C51-A3E7-62C7B5ACF6D3}">
  <dimension ref="A1:G47"/>
  <sheetViews>
    <sheetView workbookViewId="0">
      <selection activeCell="E26" sqref="E26"/>
    </sheetView>
  </sheetViews>
  <sheetFormatPr defaultRowHeight="15" x14ac:dyDescent="0.25"/>
  <cols>
    <col min="1" max="1" width="15" customWidth="1"/>
    <col min="2" max="2" width="27.7109375" bestFit="1" customWidth="1"/>
    <col min="3" max="3" width="16.28515625" customWidth="1"/>
    <col min="4" max="4" width="46" customWidth="1"/>
    <col min="5" max="5" width="33.7109375" customWidth="1"/>
    <col min="6" max="6" width="65.85546875" bestFit="1" customWidth="1"/>
    <col min="7" max="7" width="42.7109375" customWidth="1"/>
    <col min="8" max="8" width="10.7109375" bestFit="1" customWidth="1"/>
    <col min="9" max="9" width="9.140625" customWidth="1"/>
    <col min="10" max="12" width="11" bestFit="1" customWidth="1"/>
    <col min="13" max="13" width="11" customWidth="1"/>
  </cols>
  <sheetData>
    <row r="1" spans="1:7" ht="16.5" thickBot="1" x14ac:dyDescent="0.3">
      <c r="A1" s="2" t="s">
        <v>0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113</v>
      </c>
    </row>
    <row r="2" spans="1:7" x14ac:dyDescent="0.25">
      <c r="A2" t="s">
        <v>73</v>
      </c>
      <c r="B2" t="s">
        <v>9</v>
      </c>
      <c r="C2" t="s">
        <v>90</v>
      </c>
      <c r="D2" t="s">
        <v>121</v>
      </c>
      <c r="E2" t="s">
        <v>132</v>
      </c>
      <c r="G2" t="s">
        <v>257</v>
      </c>
    </row>
    <row r="3" spans="1:7" x14ac:dyDescent="0.25">
      <c r="A3" t="s">
        <v>74</v>
      </c>
      <c r="B3" t="s">
        <v>30</v>
      </c>
      <c r="C3" t="s">
        <v>84</v>
      </c>
      <c r="D3" t="s">
        <v>85</v>
      </c>
      <c r="E3" t="s">
        <v>86</v>
      </c>
      <c r="G3" t="s">
        <v>259</v>
      </c>
    </row>
    <row r="4" spans="1:7" x14ac:dyDescent="0.25">
      <c r="A4" t="s">
        <v>14</v>
      </c>
      <c r="B4" t="s">
        <v>107</v>
      </c>
      <c r="C4" t="s">
        <v>45</v>
      </c>
      <c r="D4" t="s">
        <v>110</v>
      </c>
      <c r="E4" t="s">
        <v>125</v>
      </c>
      <c r="F4" t="s">
        <v>112</v>
      </c>
      <c r="G4" t="s">
        <v>260</v>
      </c>
    </row>
    <row r="5" spans="1:7" x14ac:dyDescent="0.25">
      <c r="A5" t="s">
        <v>19</v>
      </c>
      <c r="B5" t="s">
        <v>271</v>
      </c>
      <c r="F5" s="3"/>
    </row>
    <row r="6" spans="1:7" x14ac:dyDescent="0.25">
      <c r="A6" t="s">
        <v>20</v>
      </c>
      <c r="B6" t="s">
        <v>62</v>
      </c>
      <c r="C6" t="s">
        <v>87</v>
      </c>
      <c r="D6" t="s">
        <v>88</v>
      </c>
      <c r="E6" t="s">
        <v>126</v>
      </c>
      <c r="G6" t="s">
        <v>259</v>
      </c>
    </row>
    <row r="7" spans="1:7" x14ac:dyDescent="0.25">
      <c r="A7" t="s">
        <v>122</v>
      </c>
      <c r="B7" t="s">
        <v>127</v>
      </c>
      <c r="C7" t="s">
        <v>87</v>
      </c>
      <c r="D7" t="s">
        <v>89</v>
      </c>
      <c r="E7" t="s">
        <v>124</v>
      </c>
      <c r="F7" t="s">
        <v>63</v>
      </c>
      <c r="G7" t="s">
        <v>259</v>
      </c>
    </row>
    <row r="8" spans="1:7" x14ac:dyDescent="0.25">
      <c r="A8" t="s">
        <v>21</v>
      </c>
      <c r="B8" t="s">
        <v>15</v>
      </c>
      <c r="C8" t="s">
        <v>104</v>
      </c>
      <c r="D8" t="s">
        <v>130</v>
      </c>
      <c r="E8" t="s">
        <v>131</v>
      </c>
      <c r="F8" t="s">
        <v>123</v>
      </c>
      <c r="G8" t="s">
        <v>259</v>
      </c>
    </row>
    <row r="9" spans="1:7" x14ac:dyDescent="0.25">
      <c r="A9" t="s">
        <v>42</v>
      </c>
      <c r="B9" t="s">
        <v>128</v>
      </c>
      <c r="C9" t="s">
        <v>16</v>
      </c>
      <c r="D9" t="s">
        <v>35</v>
      </c>
      <c r="E9" t="s">
        <v>129</v>
      </c>
      <c r="F9" t="s">
        <v>123</v>
      </c>
      <c r="G9" t="s">
        <v>257</v>
      </c>
    </row>
    <row r="10" spans="1:7" x14ac:dyDescent="0.25">
      <c r="A10" t="s">
        <v>1</v>
      </c>
      <c r="B10" t="s">
        <v>7</v>
      </c>
      <c r="C10" t="s">
        <v>8</v>
      </c>
      <c r="D10" t="s">
        <v>133</v>
      </c>
      <c r="E10" t="s">
        <v>135</v>
      </c>
      <c r="F10" t="s">
        <v>136</v>
      </c>
      <c r="G10" t="s">
        <v>261</v>
      </c>
    </row>
    <row r="11" spans="1:7" x14ac:dyDescent="0.25">
      <c r="A11" t="s">
        <v>13</v>
      </c>
      <c r="B11" t="s">
        <v>33</v>
      </c>
      <c r="C11" t="s">
        <v>34</v>
      </c>
      <c r="D11" t="s">
        <v>134</v>
      </c>
      <c r="E11" t="s">
        <v>285</v>
      </c>
      <c r="F11" t="s">
        <v>145</v>
      </c>
      <c r="G11" t="s">
        <v>262</v>
      </c>
    </row>
    <row r="12" spans="1:7" x14ac:dyDescent="0.25">
      <c r="A12" t="s">
        <v>12</v>
      </c>
      <c r="B12" t="s">
        <v>39</v>
      </c>
      <c r="C12" t="s">
        <v>34</v>
      </c>
      <c r="D12" t="s">
        <v>40</v>
      </c>
      <c r="E12" t="s">
        <v>138</v>
      </c>
      <c r="F12" t="s">
        <v>145</v>
      </c>
      <c r="G12" t="s">
        <v>262</v>
      </c>
    </row>
    <row r="13" spans="1:7" x14ac:dyDescent="0.25">
      <c r="A13" t="s">
        <v>17</v>
      </c>
      <c r="B13" t="s">
        <v>39</v>
      </c>
      <c r="C13" t="s">
        <v>34</v>
      </c>
      <c r="D13" t="s">
        <v>41</v>
      </c>
      <c r="E13" t="s">
        <v>137</v>
      </c>
      <c r="F13" t="s">
        <v>145</v>
      </c>
      <c r="G13" t="s">
        <v>262</v>
      </c>
    </row>
    <row r="14" spans="1:7" x14ac:dyDescent="0.25">
      <c r="A14" t="s">
        <v>32</v>
      </c>
      <c r="B14" t="s">
        <v>39</v>
      </c>
      <c r="C14" t="s">
        <v>34</v>
      </c>
      <c r="D14" t="s">
        <v>48</v>
      </c>
      <c r="E14" t="s">
        <v>138</v>
      </c>
      <c r="F14" t="s">
        <v>145</v>
      </c>
      <c r="G14" t="s">
        <v>262</v>
      </c>
    </row>
    <row r="15" spans="1:7" x14ac:dyDescent="0.25">
      <c r="A15" t="s">
        <v>37</v>
      </c>
      <c r="B15" t="s">
        <v>31</v>
      </c>
      <c r="C15" t="s">
        <v>84</v>
      </c>
      <c r="D15" t="s">
        <v>105</v>
      </c>
      <c r="E15" t="s">
        <v>106</v>
      </c>
      <c r="G15" t="s">
        <v>259</v>
      </c>
    </row>
    <row r="16" spans="1:7" x14ac:dyDescent="0.25">
      <c r="A16" t="s">
        <v>38</v>
      </c>
      <c r="B16" t="s">
        <v>18</v>
      </c>
      <c r="C16" t="s">
        <v>8</v>
      </c>
      <c r="D16" t="s">
        <v>36</v>
      </c>
      <c r="E16" t="s">
        <v>139</v>
      </c>
      <c r="F16" t="s">
        <v>140</v>
      </c>
      <c r="G16" t="s">
        <v>261</v>
      </c>
    </row>
    <row r="17" spans="1:7" x14ac:dyDescent="0.25">
      <c r="A17" t="s">
        <v>230</v>
      </c>
      <c r="B17" t="s">
        <v>231</v>
      </c>
      <c r="C17" t="s">
        <v>102</v>
      </c>
      <c r="D17" t="s">
        <v>232</v>
      </c>
      <c r="E17" t="s">
        <v>233</v>
      </c>
      <c r="F17" t="s">
        <v>234</v>
      </c>
      <c r="G17" t="s">
        <v>259</v>
      </c>
    </row>
    <row r="18" spans="1:7" x14ac:dyDescent="0.25">
      <c r="A18" t="s">
        <v>25</v>
      </c>
      <c r="B18" t="s">
        <v>11</v>
      </c>
      <c r="C18" t="s">
        <v>26</v>
      </c>
      <c r="D18" t="s">
        <v>27</v>
      </c>
      <c r="E18" t="s">
        <v>28</v>
      </c>
      <c r="F18" t="s">
        <v>144</v>
      </c>
      <c r="G18" t="s">
        <v>259</v>
      </c>
    </row>
    <row r="19" spans="1:7" x14ac:dyDescent="0.25">
      <c r="A19" t="s">
        <v>75</v>
      </c>
      <c r="B19" t="s">
        <v>49</v>
      </c>
      <c r="C19" t="s">
        <v>56</v>
      </c>
      <c r="D19" t="s">
        <v>109</v>
      </c>
      <c r="E19" t="s">
        <v>146</v>
      </c>
      <c r="F19" t="s">
        <v>111</v>
      </c>
      <c r="G19" t="s">
        <v>261</v>
      </c>
    </row>
    <row r="20" spans="1:7" x14ac:dyDescent="0.25">
      <c r="A20" t="s">
        <v>76</v>
      </c>
      <c r="B20" t="s">
        <v>43</v>
      </c>
      <c r="C20" t="s">
        <v>34</v>
      </c>
      <c r="D20" t="s">
        <v>141</v>
      </c>
      <c r="E20" t="s">
        <v>142</v>
      </c>
      <c r="F20" t="s">
        <v>143</v>
      </c>
      <c r="G20" t="s">
        <v>263</v>
      </c>
    </row>
    <row r="21" spans="1:7" x14ac:dyDescent="0.25">
      <c r="A21" t="s">
        <v>283</v>
      </c>
      <c r="B21" t="s">
        <v>11</v>
      </c>
      <c r="C21" t="s">
        <v>26</v>
      </c>
      <c r="D21" t="s">
        <v>27</v>
      </c>
      <c r="E21" t="s">
        <v>284</v>
      </c>
      <c r="F21" t="s">
        <v>144</v>
      </c>
      <c r="G21" t="s">
        <v>259</v>
      </c>
    </row>
    <row r="22" spans="1:7" x14ac:dyDescent="0.25">
      <c r="A22" t="s">
        <v>10</v>
      </c>
      <c r="B22" t="s">
        <v>271</v>
      </c>
    </row>
    <row r="23" spans="1:7" x14ac:dyDescent="0.25">
      <c r="A23" t="s">
        <v>23</v>
      </c>
      <c r="B23" t="s">
        <v>271</v>
      </c>
    </row>
    <row r="24" spans="1:7" x14ac:dyDescent="0.25">
      <c r="A24" t="s">
        <v>58</v>
      </c>
      <c r="B24" t="s">
        <v>67</v>
      </c>
      <c r="C24" t="s">
        <v>102</v>
      </c>
      <c r="D24" t="s">
        <v>103</v>
      </c>
      <c r="F24" t="s">
        <v>24</v>
      </c>
      <c r="G24" t="s">
        <v>259</v>
      </c>
    </row>
    <row r="25" spans="1:7" x14ac:dyDescent="0.25">
      <c r="A25" t="s">
        <v>227</v>
      </c>
      <c r="B25" t="s">
        <v>228</v>
      </c>
      <c r="C25" t="s">
        <v>102</v>
      </c>
      <c r="D25" t="s">
        <v>229</v>
      </c>
      <c r="F25" t="s">
        <v>24</v>
      </c>
      <c r="G25" t="s">
        <v>259</v>
      </c>
    </row>
    <row r="26" spans="1:7" x14ac:dyDescent="0.25">
      <c r="A26" s="29" t="s">
        <v>167</v>
      </c>
      <c r="B26" s="29" t="s">
        <v>147</v>
      </c>
      <c r="C26" s="29" t="s">
        <v>148</v>
      </c>
      <c r="D26" s="29" t="s">
        <v>149</v>
      </c>
      <c r="E26" s="29"/>
      <c r="F26" t="s">
        <v>24</v>
      </c>
      <c r="G26" t="s">
        <v>268</v>
      </c>
    </row>
    <row r="27" spans="1:7" x14ac:dyDescent="0.25">
      <c r="A27" s="32" t="s">
        <v>168</v>
      </c>
      <c r="B27" s="32" t="s">
        <v>271</v>
      </c>
      <c r="C27" s="32"/>
      <c r="D27" s="32"/>
      <c r="E27" s="32"/>
    </row>
    <row r="28" spans="1:7" x14ac:dyDescent="0.25">
      <c r="A28" t="s">
        <v>22</v>
      </c>
      <c r="B28" t="s">
        <v>44</v>
      </c>
      <c r="C28" t="s">
        <v>45</v>
      </c>
      <c r="D28" t="s">
        <v>64</v>
      </c>
      <c r="E28" t="s">
        <v>150</v>
      </c>
      <c r="G28" t="s">
        <v>260</v>
      </c>
    </row>
    <row r="29" spans="1:7" x14ac:dyDescent="0.25">
      <c r="A29" t="s">
        <v>77</v>
      </c>
      <c r="B29" t="s">
        <v>29</v>
      </c>
      <c r="C29" t="s">
        <v>90</v>
      </c>
      <c r="D29" t="s">
        <v>91</v>
      </c>
      <c r="E29" t="s">
        <v>152</v>
      </c>
      <c r="F29" t="s">
        <v>92</v>
      </c>
      <c r="G29" t="s">
        <v>258</v>
      </c>
    </row>
    <row r="30" spans="1:7" x14ac:dyDescent="0.25">
      <c r="A30" t="s">
        <v>50</v>
      </c>
      <c r="B30" t="s">
        <v>51</v>
      </c>
      <c r="C30" t="s">
        <v>34</v>
      </c>
      <c r="D30" t="s">
        <v>52</v>
      </c>
      <c r="E30" t="s">
        <v>151</v>
      </c>
      <c r="F30" t="s">
        <v>154</v>
      </c>
      <c r="G30" t="s">
        <v>257</v>
      </c>
    </row>
    <row r="31" spans="1:7" x14ac:dyDescent="0.25">
      <c r="A31" t="s">
        <v>57</v>
      </c>
      <c r="B31" t="s">
        <v>51</v>
      </c>
      <c r="C31" t="s">
        <v>34</v>
      </c>
      <c r="D31" t="s">
        <v>53</v>
      </c>
      <c r="E31" t="s">
        <v>153</v>
      </c>
      <c r="F31" t="s">
        <v>154</v>
      </c>
      <c r="G31" t="s">
        <v>257</v>
      </c>
    </row>
    <row r="32" spans="1:7" x14ac:dyDescent="0.25">
      <c r="A32" t="s">
        <v>46</v>
      </c>
      <c r="B32" t="s">
        <v>51</v>
      </c>
      <c r="C32" t="s">
        <v>34</v>
      </c>
      <c r="D32" t="s">
        <v>55</v>
      </c>
      <c r="E32" t="s">
        <v>157</v>
      </c>
      <c r="F32" t="s">
        <v>158</v>
      </c>
      <c r="G32" t="s">
        <v>257</v>
      </c>
    </row>
    <row r="33" spans="1:7" x14ac:dyDescent="0.25">
      <c r="A33" t="s">
        <v>54</v>
      </c>
      <c r="B33" t="s">
        <v>51</v>
      </c>
      <c r="C33" t="s">
        <v>34</v>
      </c>
      <c r="D33" t="s">
        <v>156</v>
      </c>
      <c r="E33" t="s">
        <v>153</v>
      </c>
      <c r="F33" t="s">
        <v>155</v>
      </c>
      <c r="G33" t="s">
        <v>257</v>
      </c>
    </row>
    <row r="34" spans="1:7" x14ac:dyDescent="0.25">
      <c r="A34" t="s">
        <v>272</v>
      </c>
      <c r="B34" t="s">
        <v>271</v>
      </c>
    </row>
    <row r="35" spans="1:7" x14ac:dyDescent="0.25">
      <c r="A35" t="s">
        <v>66</v>
      </c>
      <c r="B35" t="s">
        <v>47</v>
      </c>
      <c r="C35" t="s">
        <v>45</v>
      </c>
      <c r="D35" t="s">
        <v>65</v>
      </c>
      <c r="E35" t="s">
        <v>160</v>
      </c>
      <c r="F35" t="s">
        <v>267</v>
      </c>
      <c r="G35" t="s">
        <v>260</v>
      </c>
    </row>
    <row r="36" spans="1:7" x14ac:dyDescent="0.25">
      <c r="A36" t="s">
        <v>68</v>
      </c>
      <c r="B36" t="s">
        <v>47</v>
      </c>
      <c r="C36" t="s">
        <v>45</v>
      </c>
      <c r="D36" t="s">
        <v>161</v>
      </c>
      <c r="E36" t="s">
        <v>162</v>
      </c>
      <c r="F36" t="s">
        <v>159</v>
      </c>
      <c r="G36" t="s">
        <v>260</v>
      </c>
    </row>
    <row r="37" spans="1:7" x14ac:dyDescent="0.25">
      <c r="A37" t="s">
        <v>70</v>
      </c>
      <c r="B37" t="s">
        <v>59</v>
      </c>
      <c r="C37" t="s">
        <v>60</v>
      </c>
      <c r="D37" t="s">
        <v>69</v>
      </c>
      <c r="E37" t="s">
        <v>163</v>
      </c>
      <c r="G37" t="s">
        <v>257</v>
      </c>
    </row>
    <row r="38" spans="1:7" x14ac:dyDescent="0.25">
      <c r="A38" t="s">
        <v>71</v>
      </c>
      <c r="B38" t="s">
        <v>61</v>
      </c>
      <c r="C38" t="s">
        <v>60</v>
      </c>
      <c r="D38" t="s">
        <v>164</v>
      </c>
      <c r="E38" t="s">
        <v>165</v>
      </c>
      <c r="F38" s="29" t="s">
        <v>166</v>
      </c>
      <c r="G38" t="s">
        <v>257</v>
      </c>
    </row>
    <row r="39" spans="1:7" x14ac:dyDescent="0.25">
      <c r="A39" t="s">
        <v>72</v>
      </c>
      <c r="B39" t="s">
        <v>61</v>
      </c>
      <c r="C39" t="s">
        <v>60</v>
      </c>
      <c r="D39" t="s">
        <v>164</v>
      </c>
      <c r="E39" t="s">
        <v>169</v>
      </c>
      <c r="F39" s="32" t="s">
        <v>166</v>
      </c>
      <c r="G39" t="s">
        <v>257</v>
      </c>
    </row>
    <row r="40" spans="1:7" x14ac:dyDescent="0.25">
      <c r="A40" t="s">
        <v>78</v>
      </c>
      <c r="B40" t="s">
        <v>93</v>
      </c>
      <c r="C40" t="s">
        <v>94</v>
      </c>
      <c r="D40" t="s">
        <v>108</v>
      </c>
      <c r="E40" t="s">
        <v>205</v>
      </c>
      <c r="G40" t="s">
        <v>260</v>
      </c>
    </row>
    <row r="41" spans="1:7" x14ac:dyDescent="0.25">
      <c r="A41" t="s">
        <v>79</v>
      </c>
      <c r="B41" t="s">
        <v>93</v>
      </c>
      <c r="C41" t="s">
        <v>94</v>
      </c>
      <c r="D41" t="s">
        <v>95</v>
      </c>
      <c r="E41" t="s">
        <v>205</v>
      </c>
      <c r="G41" t="s">
        <v>260</v>
      </c>
    </row>
    <row r="42" spans="1:7" x14ac:dyDescent="0.25">
      <c r="A42" t="s">
        <v>80</v>
      </c>
      <c r="B42" t="s">
        <v>98</v>
      </c>
      <c r="C42" t="s">
        <v>94</v>
      </c>
      <c r="D42" t="s">
        <v>99</v>
      </c>
      <c r="E42" t="s">
        <v>170</v>
      </c>
      <c r="G42" t="s">
        <v>257</v>
      </c>
    </row>
    <row r="43" spans="1:7" x14ac:dyDescent="0.25">
      <c r="A43" t="s">
        <v>81</v>
      </c>
      <c r="B43" t="s">
        <v>100</v>
      </c>
      <c r="C43" t="s">
        <v>94</v>
      </c>
      <c r="D43" t="s">
        <v>101</v>
      </c>
      <c r="E43" t="s">
        <v>171</v>
      </c>
      <c r="G43" t="s">
        <v>257</v>
      </c>
    </row>
    <row r="44" spans="1:7" x14ac:dyDescent="0.25">
      <c r="A44" t="s">
        <v>82</v>
      </c>
      <c r="B44" t="s">
        <v>96</v>
      </c>
      <c r="C44" t="s">
        <v>87</v>
      </c>
      <c r="D44" t="s">
        <v>172</v>
      </c>
      <c r="E44" t="s">
        <v>173</v>
      </c>
      <c r="G44" t="s">
        <v>259</v>
      </c>
    </row>
    <row r="45" spans="1:7" x14ac:dyDescent="0.25">
      <c r="A45" t="s">
        <v>83</v>
      </c>
      <c r="B45" t="s">
        <v>96</v>
      </c>
      <c r="C45" t="s">
        <v>87</v>
      </c>
      <c r="D45" t="s">
        <v>97</v>
      </c>
      <c r="E45" t="s">
        <v>174</v>
      </c>
      <c r="G45" t="s">
        <v>259</v>
      </c>
    </row>
    <row r="46" spans="1:7" x14ac:dyDescent="0.25">
      <c r="A46" t="s">
        <v>269</v>
      </c>
      <c r="B46" t="s">
        <v>273</v>
      </c>
      <c r="C46" t="s">
        <v>94</v>
      </c>
      <c r="D46" t="s">
        <v>274</v>
      </c>
      <c r="E46" t="s">
        <v>275</v>
      </c>
      <c r="G46" t="s">
        <v>257</v>
      </c>
    </row>
    <row r="47" spans="1:7" x14ac:dyDescent="0.25">
      <c r="A47" t="s">
        <v>276</v>
      </c>
      <c r="B47" t="s">
        <v>277</v>
      </c>
      <c r="C47" t="s">
        <v>278</v>
      </c>
      <c r="D47" t="s">
        <v>280</v>
      </c>
      <c r="F47" t="s">
        <v>279</v>
      </c>
      <c r="G47" t="s">
        <v>281</v>
      </c>
    </row>
  </sheetData>
  <phoneticPr fontId="2" type="noConversion"/>
  <pageMargins left="0.7" right="0.7" top="0.75" bottom="0.75" header="0.3" footer="0.3"/>
  <pageSetup paperSize="256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45FBE4F66844EAA5EF4025A460E82" ma:contentTypeVersion="20" ma:contentTypeDescription="Create a new document." ma:contentTypeScope="" ma:versionID="606363a68ceebb3dbeaf8bd578d328e8">
  <xsd:schema xmlns:xsd="http://www.w3.org/2001/XMLSchema" xmlns:xs="http://www.w3.org/2001/XMLSchema" xmlns:p="http://schemas.microsoft.com/office/2006/metadata/properties" xmlns:ns1="http://schemas.microsoft.com/sharepoint/v3" xmlns:ns2="0fc06e0f-8e9a-4629-9c88-b621ff96bc4a" xmlns:ns3="a2cbd1ca-978d-43a0-bec5-5f5c77d9e33d" targetNamespace="http://schemas.microsoft.com/office/2006/metadata/properties" ma:root="true" ma:fieldsID="b087ef267031edf4bca2011370fdadf8" ns1:_="" ns2:_="" ns3:_="">
    <xsd:import namespace="http://schemas.microsoft.com/sharepoint/v3"/>
    <xsd:import namespace="0fc06e0f-8e9a-4629-9c88-b621ff96bc4a"/>
    <xsd:import namespace="a2cbd1ca-978d-43a0-bec5-5f5c77d9e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6e0f-8e9a-4629-9c88-b621ff96b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3667d-9370-4aed-8331-464776bf1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bd1ca-978d-43a0-bec5-5f5c77d9e3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e172d-a976-4579-b502-fce70436efc7}" ma:internalName="TaxCatchAll" ma:showField="CatchAllData" ma:web="a2cbd1ca-978d-43a0-bec5-5f5c77d9e3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2cbd1ca-978d-43a0-bec5-5f5c77d9e33d" xsi:nil="true"/>
    <lcf76f155ced4ddcb4097134ff3c332f xmlns="0fc06e0f-8e9a-4629-9c88-b621ff96bc4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8D5411-EBBB-40B7-8B86-94593CDCA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06e0f-8e9a-4629-9c88-b621ff96bc4a"/>
    <ds:schemaRef ds:uri="a2cbd1ca-978d-43a0-bec5-5f5c77d9e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748DE-B23B-4760-B89B-382A6F10A5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4DB2E-EBC3-49C7-8EF3-9B597E29A33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2cbd1ca-978d-43a0-bec5-5f5c77d9e33d"/>
    <ds:schemaRef ds:uri="0fc06e0f-8e9a-4629-9c88-b621ff96b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Overview</vt:lpstr>
      <vt:lpstr>Furniture Quantities</vt:lpstr>
      <vt:lpstr>Furniture Catalog</vt:lpstr>
      <vt:lpstr>Building_A</vt:lpstr>
      <vt:lpstr>'Furniture Quantities'!Print_Titles</vt:lpstr>
      <vt:lpstr>Product_Code_Dropdown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Manning</dc:creator>
  <cp:lastModifiedBy>Ryan Wade</cp:lastModifiedBy>
  <cp:lastPrinted>2024-11-29T20:47:04Z</cp:lastPrinted>
  <dcterms:created xsi:type="dcterms:W3CDTF">2024-03-29T19:06:28Z</dcterms:created>
  <dcterms:modified xsi:type="dcterms:W3CDTF">2024-11-29T20:47:10Z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0x0101001BA45FBE4F66844EAA5EF4025A460E82</vt:lpwstr>
  </property>
  <property fmtid="{D5CDD505-2E9C-101B-9397-08002B2CF9AE}" pid="3" name="MediaServiceImageTags">
    <vt:lpwstr/>
  </property>
</Properties>
</file>